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 集团公司" sheetId="1" r:id="rId1"/>
  </sheets>
  <definedNames>
    <definedName name="_xlnm._FilterDatabase" localSheetId="0" hidden="1">' 集团公司'!$A$2:$K$70</definedName>
    <definedName name="_xlnm.Print_Titles" localSheetId="0">' 集团公司'!$1:$2</definedName>
    <definedName name="_xlnm.Print_Area" localSheetId="0">' 集团公司'!$A$1:$L$70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<sst xmlns="http://schemas.openxmlformats.org/spreadsheetml/2006/main" count="335" uniqueCount="205">
  <si>
    <t>嘉绒投资集团有限责任公司及国有资产管理公司
拟符合减免租金文件商铺统计表（截至2022年12月31日前）</t>
  </si>
  <si>
    <t>序号</t>
  </si>
  <si>
    <t>商铺位置</t>
  </si>
  <si>
    <t>租户姓名</t>
  </si>
  <si>
    <t>店名</t>
  </si>
  <si>
    <t>面积    （平米）</t>
  </si>
  <si>
    <t>2022年月租金(元)</t>
  </si>
  <si>
    <t>9月至12月租金（元）</t>
  </si>
  <si>
    <t>预计减免租金（30%）</t>
  </si>
  <si>
    <t>是否在租</t>
  </si>
  <si>
    <t>租赁期限</t>
  </si>
  <si>
    <t>联系电话</t>
  </si>
  <si>
    <t>备注</t>
  </si>
  <si>
    <t>滨河路19号</t>
  </si>
  <si>
    <t>阿初</t>
  </si>
  <si>
    <t xml:space="preserve">解忧杂货铺  </t>
  </si>
  <si>
    <t>是</t>
  </si>
  <si>
    <t>2022年1月1日-2022年12月31日</t>
  </si>
  <si>
    <t>滨河路20号</t>
  </si>
  <si>
    <t>唐孝清</t>
  </si>
  <si>
    <t>江味小吃</t>
  </si>
  <si>
    <t>滨河路21、22</t>
  </si>
  <si>
    <t>马骥刚</t>
  </si>
  <si>
    <t>面馆</t>
  </si>
  <si>
    <t>滨河路29号</t>
  </si>
  <si>
    <t>陈春玲</t>
  </si>
  <si>
    <t xml:space="preserve"> 汤锅王</t>
  </si>
  <si>
    <t>滨河路30号</t>
  </si>
  <si>
    <t>吴海娟</t>
  </si>
  <si>
    <t>洗衣店</t>
  </si>
  <si>
    <t>滨河路44号3栋1-1</t>
  </si>
  <si>
    <t>谢丹洋</t>
  </si>
  <si>
    <t>仓库（都江堰日杂店）</t>
  </si>
  <si>
    <t>滨河路44号3栋1-2</t>
  </si>
  <si>
    <t>蒋才坤</t>
  </si>
  <si>
    <t>创维仓库</t>
  </si>
  <si>
    <t>滨河路48号1-1</t>
  </si>
  <si>
    <t>邹松林</t>
  </si>
  <si>
    <t>神墨教育</t>
  </si>
  <si>
    <t>滨河路48号1-2</t>
  </si>
  <si>
    <t>杨勇</t>
  </si>
  <si>
    <t>嘉绒茶府</t>
  </si>
  <si>
    <t>达萨街129号</t>
  </si>
  <si>
    <t>王定德</t>
  </si>
  <si>
    <t>川龙五金综合部</t>
  </si>
  <si>
    <t>达萨街131号</t>
  </si>
  <si>
    <t>郭代平</t>
  </si>
  <si>
    <t>郭娃娃    土特产</t>
  </si>
  <si>
    <t>达萨街189号</t>
  </si>
  <si>
    <t>任建华</t>
  </si>
  <si>
    <t>幸福小卖部</t>
  </si>
  <si>
    <t>达萨街193号</t>
  </si>
  <si>
    <t>刘兰</t>
  </si>
  <si>
    <t>阿康蔬菜</t>
  </si>
  <si>
    <t>达萨街197号</t>
  </si>
  <si>
    <t>八尔波俄满</t>
  </si>
  <si>
    <t>交管小卖部</t>
  </si>
  <si>
    <t>达萨街199号</t>
  </si>
  <si>
    <t>阿准</t>
  </si>
  <si>
    <t>阿甘酸菜  饺子</t>
  </si>
  <si>
    <t>达萨街293号</t>
  </si>
  <si>
    <t>徐辉勇</t>
  </si>
  <si>
    <t>2022年5月1日-2022年12月31日</t>
  </si>
  <si>
    <t>达萨街297号</t>
  </si>
  <si>
    <t>若尔玛初</t>
  </si>
  <si>
    <t>护肤店</t>
  </si>
  <si>
    <t>2022年8月18日-2023年8月17日</t>
  </si>
  <si>
    <t>达萨街299号</t>
  </si>
  <si>
    <t>康友明</t>
  </si>
  <si>
    <t>电子烟</t>
  </si>
  <si>
    <t>达萨街301号</t>
  </si>
  <si>
    <t>罗依禄</t>
  </si>
  <si>
    <t>达萨街    干杂店</t>
  </si>
  <si>
    <t>团结街150号</t>
  </si>
  <si>
    <t xml:space="preserve"> 何真玉</t>
  </si>
  <si>
    <t>小卖部</t>
  </si>
  <si>
    <t>团结街152号</t>
  </si>
  <si>
    <t>阿花</t>
  </si>
  <si>
    <t>好邻居</t>
  </si>
  <si>
    <t>团结街154号</t>
  </si>
  <si>
    <t>卓天泽</t>
  </si>
  <si>
    <t>卓越西饼屋</t>
  </si>
  <si>
    <t>团结街156号</t>
  </si>
  <si>
    <t>团结街158号</t>
  </si>
  <si>
    <t>昌王初</t>
  </si>
  <si>
    <t>杨皮匠</t>
  </si>
  <si>
    <t>团结街160号</t>
  </si>
  <si>
    <t>卿迎敏</t>
  </si>
  <si>
    <t>兴新凉菜</t>
  </si>
  <si>
    <t>团结街162号</t>
  </si>
  <si>
    <t>孙连生</t>
  </si>
  <si>
    <t xml:space="preserve"> 迷思妮</t>
  </si>
  <si>
    <t>团结街166号</t>
  </si>
  <si>
    <t>易东惠</t>
  </si>
  <si>
    <t xml:space="preserve"> 正新鸡排</t>
  </si>
  <si>
    <t>团结街212号</t>
  </si>
  <si>
    <t>孙吉美</t>
  </si>
  <si>
    <t>中国福利  彩票</t>
  </si>
  <si>
    <t>团结街226号</t>
  </si>
  <si>
    <t>崔艳华</t>
  </si>
  <si>
    <t>马尔康志诚通讯</t>
  </si>
  <si>
    <t>团结街228号</t>
  </si>
  <si>
    <t>泽王初</t>
  </si>
  <si>
    <t>服装店</t>
  </si>
  <si>
    <t>团结街230号</t>
  </si>
  <si>
    <t>唐正海</t>
  </si>
  <si>
    <t>长虹电视</t>
  </si>
  <si>
    <t>团结街232号</t>
  </si>
  <si>
    <t>肖龙</t>
  </si>
  <si>
    <t>兴达批发部</t>
  </si>
  <si>
    <t>崇列街12号</t>
  </si>
  <si>
    <t>齐麦木初</t>
  </si>
  <si>
    <t>乾道夫</t>
  </si>
  <si>
    <t>18990436929 13541579129</t>
  </si>
  <si>
    <t>崇列街16号</t>
  </si>
  <si>
    <t>贾利琼</t>
  </si>
  <si>
    <t>不二酒馆</t>
  </si>
  <si>
    <t>2022年5月1日-2023年4月30日</t>
  </si>
  <si>
    <t>崇列街18号</t>
  </si>
  <si>
    <t>容中</t>
  </si>
  <si>
    <t>七色纺</t>
  </si>
  <si>
    <t>茸勒街20号</t>
  </si>
  <si>
    <t xml:space="preserve"> 斯旦恩木初</t>
  </si>
  <si>
    <t>雪域精英胜打印店</t>
  </si>
  <si>
    <t>马江街  61号</t>
  </si>
  <si>
    <t>伍孝平</t>
  </si>
  <si>
    <t>伍二姐茶馆</t>
  </si>
  <si>
    <t>马江街  62号</t>
  </si>
  <si>
    <t>谢成香</t>
  </si>
  <si>
    <t>茶馆</t>
  </si>
  <si>
    <t>马江街115号</t>
  </si>
  <si>
    <t>王砚</t>
  </si>
  <si>
    <t>茶叶批发</t>
  </si>
  <si>
    <t>马江街116号</t>
  </si>
  <si>
    <t>李唐红</t>
  </si>
  <si>
    <t>燕子精品</t>
  </si>
  <si>
    <t>马江街117号</t>
  </si>
  <si>
    <t>杨兆芳</t>
  </si>
  <si>
    <t>芳芳发屋</t>
  </si>
  <si>
    <t>马江街118号 1-1</t>
  </si>
  <si>
    <t>杨华新</t>
  </si>
  <si>
    <t>花鸟经营部</t>
  </si>
  <si>
    <t>马江街118号 1-2</t>
  </si>
  <si>
    <t>达尔玛街105号</t>
  </si>
  <si>
    <t>张美容</t>
  </si>
  <si>
    <t>体育彩票店</t>
  </si>
  <si>
    <t>达尔玛街107号</t>
  </si>
  <si>
    <t>面包加工坊</t>
  </si>
  <si>
    <t>达尔玛街109号</t>
  </si>
  <si>
    <t>达尔玛街123号</t>
  </si>
  <si>
    <t>让央细拉</t>
  </si>
  <si>
    <t>仓库</t>
  </si>
  <si>
    <t>达尔玛街127号</t>
  </si>
  <si>
    <t>范辉华</t>
  </si>
  <si>
    <t>达尔玛街141号</t>
  </si>
  <si>
    <t>杨绍宏</t>
  </si>
  <si>
    <t xml:space="preserve"> </t>
  </si>
  <si>
    <t>格央街94</t>
  </si>
  <si>
    <t>泽旺</t>
  </si>
  <si>
    <t>2022年7月10日-2023年7月9日</t>
  </si>
  <si>
    <t>前期已减免3个月至10月10日现减免2.5个月的30%</t>
  </si>
  <si>
    <t>格央街114</t>
  </si>
  <si>
    <t>杨氏百货</t>
  </si>
  <si>
    <t>2022年4月5日-2023年4月4日</t>
  </si>
  <si>
    <t>格央街116</t>
  </si>
  <si>
    <t>哈姆卓</t>
  </si>
  <si>
    <t>格央街118</t>
  </si>
  <si>
    <t>让央</t>
  </si>
  <si>
    <t>典藏装饰  装修店</t>
  </si>
  <si>
    <t>2022年4月15日-2023年4月14日</t>
  </si>
  <si>
    <t>格央街120</t>
  </si>
  <si>
    <t>格央街122</t>
  </si>
  <si>
    <t>格央街124</t>
  </si>
  <si>
    <t>格央街126</t>
  </si>
  <si>
    <t>格央街128</t>
  </si>
  <si>
    <t>格央街130</t>
  </si>
  <si>
    <t>格央街134-136</t>
  </si>
  <si>
    <t xml:space="preserve"> 罗旭</t>
  </si>
  <si>
    <t>马尔康吉康药店</t>
  </si>
  <si>
    <t>孵化基地</t>
  </si>
  <si>
    <t xml:space="preserve"> 杨祐</t>
  </si>
  <si>
    <t xml:space="preserve"> 祐一家甜品</t>
  </si>
  <si>
    <t xml:space="preserve"> 18090710500</t>
  </si>
  <si>
    <t>路昭非</t>
  </si>
  <si>
    <t>屋头串串</t>
  </si>
  <si>
    <t>15882492337</t>
  </si>
  <si>
    <t>茸勒街
12、14</t>
  </si>
  <si>
    <t>田增涛</t>
  </si>
  <si>
    <t>咖啡店</t>
  </si>
  <si>
    <t>2022年7月15日-2023年7月14日</t>
  </si>
  <si>
    <t>前期已减免3个月至10月15日现减免2.5个月的30%</t>
  </si>
  <si>
    <t>茸勒街
16号</t>
  </si>
  <si>
    <t>洗鞋店</t>
  </si>
  <si>
    <t>茸勒街
18号</t>
  </si>
  <si>
    <t>多吉泽仁</t>
  </si>
  <si>
    <t>唯潮品办公</t>
  </si>
  <si>
    <t>2022年7月1日-2023年6月30日</t>
  </si>
  <si>
    <t>18482156376</t>
  </si>
  <si>
    <t>前期已减免3个月至9月30日现减免3个月的30%</t>
  </si>
  <si>
    <t>团结街247号</t>
  </si>
  <si>
    <t>李晓洁</t>
  </si>
  <si>
    <t>圣地阳光</t>
  </si>
  <si>
    <t>2022年9月1日-2023年8月31日</t>
  </si>
  <si>
    <t>合计</t>
  </si>
  <si>
    <t>说明：马尔康市下半年疫情严重，经市委市政府会议决定，对承租户在上半年已减免3个月房租的情况下，再减收每月房租的30%，共减收4个月。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</si>
</sst>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8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20"/>
      <color theme="1"/>
      <name val="宋体"/>
      <charset val="134"/>
      <scheme val="major"/>
    </font>
    <font>
      <b/>
      <sz val="20"/>
      <color theme="1"/>
      <name val="仿宋_GB2312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4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4" xfId="1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76" fontId="6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7" fontId="8" fillId="0" borderId="0" xfId="0" applyNumberFormat="1" applyFont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tabSelected="1" workbookViewId="0">
      <pane ySplit="2" topLeftCell="A3" activePane="bottomLeft" state="frozen"/>
      <selection/>
      <selection pane="bottomLeft" activeCell="G5" sqref="G5"/>
    </sheetView>
  </sheetViews>
  <sheetFormatPr defaultColWidth="9" defaultRowHeight="81" customHeight="1"/>
  <cols>
    <col min="1" max="1" width="3.75" style="3" customWidth="1"/>
    <col min="2" max="2" width="11.875" style="4" customWidth="1"/>
    <col min="3" max="3" width="10.875" style="4" customWidth="1"/>
    <col min="4" max="4" width="9.75" style="4" customWidth="1"/>
    <col min="5" max="5" width="8.5" style="4" customWidth="1"/>
    <col min="6" max="6" width="14.25" style="5" customWidth="1"/>
    <col min="7" max="7" width="12.625" style="5" customWidth="1"/>
    <col min="8" max="8" width="11.75" style="6" customWidth="1"/>
    <col min="9" max="9" width="5.125" style="4" customWidth="1"/>
    <col min="10" max="10" width="25.5" style="7" customWidth="1"/>
    <col min="11" max="11" width="11.875" style="4" customWidth="1"/>
    <col min="12" max="12" width="17.5" style="4" customWidth="1"/>
    <col min="13" max="16384" width="9" style="4"/>
  </cols>
  <sheetData>
    <row r="1" ht="63" customHeight="1" spans="1:12">
      <c r="A1" s="8" t="s">
        <v>0</v>
      </c>
      <c r="B1" s="8"/>
      <c r="C1" s="8"/>
      <c r="D1" s="8"/>
      <c r="E1" s="8"/>
      <c r="F1" s="9"/>
      <c r="G1" s="9"/>
      <c r="H1" s="8"/>
      <c r="I1" s="8"/>
      <c r="J1" s="10"/>
      <c r="K1" s="8"/>
    </row>
    <row r="2" ht="48" customHeight="1" spans="1:12">
      <c r="A2" s="11" t="s">
        <v>1</v>
      </c>
      <c r="B2" s="12" t="s">
        <v>2</v>
      </c>
      <c r="C2" s="11" t="s">
        <v>3</v>
      </c>
      <c r="D2" s="12" t="s">
        <v>4</v>
      </c>
      <c r="E2" s="11" t="s">
        <v>5</v>
      </c>
      <c r="F2" s="12" t="s">
        <v>6</v>
      </c>
      <c r="G2" s="12" t="s">
        <v>7</v>
      </c>
      <c r="H2" s="13" t="s">
        <v>8</v>
      </c>
      <c r="I2" s="12" t="s">
        <v>9</v>
      </c>
      <c r="J2" s="14" t="s">
        <v>10</v>
      </c>
      <c r="K2" s="11" t="s">
        <v>11</v>
      </c>
      <c r="L2" s="15" t="s">
        <v>12</v>
      </c>
    </row>
    <row r="3" ht="27" customHeight="1" spans="1:12">
      <c r="A3" s="16">
        <v>1</v>
      </c>
      <c r="B3" s="17" t="s">
        <v>13</v>
      </c>
      <c r="C3" s="16" t="s">
        <v>14</v>
      </c>
      <c r="D3" s="17" t="s">
        <v>15</v>
      </c>
      <c r="E3" s="18">
        <v>9.8</v>
      </c>
      <c r="F3" s="17">
        <v>105.525</v>
      </c>
      <c r="G3" s="17">
        <f t="shared" ref="G3:G19" si="0">F3*4</f>
        <v>422.1</v>
      </c>
      <c r="H3" s="19">
        <f t="shared" ref="H3:H20" si="1">G3*0.3</f>
        <v>126.63</v>
      </c>
      <c r="I3" s="20" t="s">
        <v>16</v>
      </c>
      <c r="J3" s="16" t="s">
        <v>17</v>
      </c>
      <c r="K3" s="21">
        <v>15183716708</v>
      </c>
      <c r="L3" s="18"/>
    </row>
    <row r="4" ht="29" customHeight="1" spans="1:12">
      <c r="A4" s="16">
        <v>2</v>
      </c>
      <c r="B4" s="17" t="s">
        <v>18</v>
      </c>
      <c r="C4" s="16" t="s">
        <v>19</v>
      </c>
      <c r="D4" s="17" t="s">
        <v>20</v>
      </c>
      <c r="E4" s="18">
        <v>57.91</v>
      </c>
      <c r="F4" s="17">
        <v>4242.105</v>
      </c>
      <c r="G4" s="17">
        <f t="shared" si="0"/>
        <v>16968.42</v>
      </c>
      <c r="H4" s="19">
        <f t="shared" si="1"/>
        <v>5090.526</v>
      </c>
      <c r="I4" s="20" t="s">
        <v>16</v>
      </c>
      <c r="J4" s="16" t="s">
        <v>17</v>
      </c>
      <c r="K4" s="21">
        <v>13990410691</v>
      </c>
      <c r="L4" s="18"/>
    </row>
    <row r="5" ht="27" customHeight="1" spans="1:12">
      <c r="A5" s="16">
        <v>3</v>
      </c>
      <c r="B5" s="17" t="s">
        <v>21</v>
      </c>
      <c r="C5" s="16" t="s">
        <v>22</v>
      </c>
      <c r="D5" s="17" t="s">
        <v>23</v>
      </c>
      <c r="E5" s="18">
        <v>69.39</v>
      </c>
      <c r="F5" s="17">
        <v>4899.631275</v>
      </c>
      <c r="G5" s="17">
        <f t="shared" si="0"/>
        <v>19598.5251</v>
      </c>
      <c r="H5" s="19">
        <f t="shared" si="1"/>
        <v>5879.55753</v>
      </c>
      <c r="I5" s="20" t="s">
        <v>16</v>
      </c>
      <c r="J5" s="16" t="s">
        <v>17</v>
      </c>
      <c r="K5" s="21">
        <v>13309041488</v>
      </c>
      <c r="L5" s="18"/>
    </row>
    <row r="6" ht="27" customHeight="1" spans="1:12">
      <c r="A6" s="16">
        <v>4</v>
      </c>
      <c r="B6" s="17" t="s">
        <v>24</v>
      </c>
      <c r="C6" s="16" t="s">
        <v>25</v>
      </c>
      <c r="D6" s="17" t="s">
        <v>26</v>
      </c>
      <c r="E6" s="18">
        <v>18.2</v>
      </c>
      <c r="F6" s="17">
        <v>954.47</v>
      </c>
      <c r="G6" s="17">
        <f t="shared" si="0"/>
        <v>3817.88</v>
      </c>
      <c r="H6" s="19">
        <f t="shared" si="1"/>
        <v>1145.364</v>
      </c>
      <c r="I6" s="20" t="s">
        <v>16</v>
      </c>
      <c r="J6" s="16" t="s">
        <v>17</v>
      </c>
      <c r="K6" s="21">
        <v>13438792062</v>
      </c>
      <c r="L6" s="18"/>
    </row>
    <row r="7" ht="27" customHeight="1" spans="1:12">
      <c r="A7" s="16">
        <v>5</v>
      </c>
      <c r="B7" s="17" t="s">
        <v>27</v>
      </c>
      <c r="C7" s="16" t="s">
        <v>28</v>
      </c>
      <c r="D7" s="17" t="s">
        <v>29</v>
      </c>
      <c r="E7" s="18">
        <v>19.2</v>
      </c>
      <c r="F7" s="17">
        <v>1425.34728</v>
      </c>
      <c r="G7" s="17">
        <f t="shared" si="0"/>
        <v>5701.38912</v>
      </c>
      <c r="H7" s="19">
        <f t="shared" si="1"/>
        <v>1710.416736</v>
      </c>
      <c r="I7" s="20" t="s">
        <v>16</v>
      </c>
      <c r="J7" s="16" t="s">
        <v>17</v>
      </c>
      <c r="K7" s="21">
        <v>13540990194</v>
      </c>
      <c r="L7" s="18"/>
    </row>
    <row r="8" s="1" customFormat="1" ht="24" spans="1:12">
      <c r="A8" s="16">
        <v>6</v>
      </c>
      <c r="B8" s="22" t="s">
        <v>30</v>
      </c>
      <c r="C8" s="23" t="s">
        <v>31</v>
      </c>
      <c r="D8" s="23" t="s">
        <v>32</v>
      </c>
      <c r="E8" s="24">
        <v>53.19</v>
      </c>
      <c r="F8" s="25">
        <v>1590.789375</v>
      </c>
      <c r="G8" s="23">
        <f t="shared" si="0"/>
        <v>6363.1575</v>
      </c>
      <c r="H8" s="26">
        <f t="shared" si="1"/>
        <v>1908.94725</v>
      </c>
      <c r="I8" s="27" t="s">
        <v>16</v>
      </c>
      <c r="J8" s="22" t="s">
        <v>17</v>
      </c>
      <c r="K8" s="28">
        <v>2824201</v>
      </c>
      <c r="L8" s="24"/>
    </row>
    <row r="9" s="1" customFormat="1" ht="25" customHeight="1" spans="1:12">
      <c r="A9" s="16">
        <v>7</v>
      </c>
      <c r="B9" s="22" t="s">
        <v>33</v>
      </c>
      <c r="C9" s="23" t="s">
        <v>34</v>
      </c>
      <c r="D9" s="23" t="s">
        <v>35</v>
      </c>
      <c r="E9" s="24">
        <v>89.94</v>
      </c>
      <c r="F9" s="25">
        <v>2639.74</v>
      </c>
      <c r="G9" s="23">
        <f t="shared" si="0"/>
        <v>10558.96</v>
      </c>
      <c r="H9" s="26">
        <f t="shared" si="1"/>
        <v>3167.688</v>
      </c>
      <c r="I9" s="27" t="s">
        <v>16</v>
      </c>
      <c r="J9" s="22" t="s">
        <v>17</v>
      </c>
      <c r="K9" s="28">
        <v>13558570011</v>
      </c>
      <c r="L9" s="24"/>
    </row>
    <row r="10" s="1" customFormat="1" ht="27" customHeight="1" spans="1:12">
      <c r="A10" s="16">
        <v>8</v>
      </c>
      <c r="B10" s="22" t="s">
        <v>36</v>
      </c>
      <c r="C10" s="22" t="s">
        <v>37</v>
      </c>
      <c r="D10" s="23" t="s">
        <v>38</v>
      </c>
      <c r="E10" s="24">
        <v>433.92</v>
      </c>
      <c r="F10" s="25">
        <v>21564.98</v>
      </c>
      <c r="G10" s="23">
        <f t="shared" si="0"/>
        <v>86259.92</v>
      </c>
      <c r="H10" s="26">
        <f t="shared" si="1"/>
        <v>25877.976</v>
      </c>
      <c r="I10" s="27" t="s">
        <v>16</v>
      </c>
      <c r="J10" s="22" t="s">
        <v>17</v>
      </c>
      <c r="K10" s="28">
        <v>13408555547</v>
      </c>
      <c r="L10" s="24"/>
    </row>
    <row r="11" ht="27" customHeight="1" spans="1:12">
      <c r="A11" s="16">
        <v>9</v>
      </c>
      <c r="B11" s="16" t="s">
        <v>39</v>
      </c>
      <c r="C11" s="16" t="s">
        <v>40</v>
      </c>
      <c r="D11" s="17" t="s">
        <v>41</v>
      </c>
      <c r="E11" s="16">
        <v>640</v>
      </c>
      <c r="F11" s="29">
        <v>31648.52736</v>
      </c>
      <c r="G11" s="17">
        <f t="shared" si="0"/>
        <v>126594.10944</v>
      </c>
      <c r="H11" s="19">
        <f t="shared" si="1"/>
        <v>37978.232832</v>
      </c>
      <c r="I11" s="20" t="s">
        <v>16</v>
      </c>
      <c r="J11" s="16" t="s">
        <v>17</v>
      </c>
      <c r="K11" s="21">
        <v>13990441999</v>
      </c>
      <c r="L11" s="18"/>
    </row>
    <row r="12" ht="27" customHeight="1" spans="1:12">
      <c r="A12" s="16">
        <v>10</v>
      </c>
      <c r="B12" s="16" t="s">
        <v>42</v>
      </c>
      <c r="C12" s="16" t="s">
        <v>43</v>
      </c>
      <c r="D12" s="17" t="s">
        <v>44</v>
      </c>
      <c r="E12" s="16">
        <v>50.14</v>
      </c>
      <c r="F12" s="30">
        <v>3262.709008125</v>
      </c>
      <c r="G12" s="17">
        <f t="shared" si="0"/>
        <v>13050.8360325</v>
      </c>
      <c r="H12" s="19">
        <f t="shared" si="1"/>
        <v>3915.25080975</v>
      </c>
      <c r="I12" s="20" t="s">
        <v>16</v>
      </c>
      <c r="J12" s="16" t="s">
        <v>17</v>
      </c>
      <c r="K12" s="21">
        <v>18990449389</v>
      </c>
      <c r="L12" s="18"/>
    </row>
    <row r="13" ht="27" customHeight="1" spans="1:12">
      <c r="A13" s="16">
        <v>11</v>
      </c>
      <c r="B13" s="16" t="s">
        <v>45</v>
      </c>
      <c r="C13" s="16" t="s">
        <v>46</v>
      </c>
      <c r="D13" s="17" t="s">
        <v>47</v>
      </c>
      <c r="E13" s="16">
        <v>40.59</v>
      </c>
      <c r="F13" s="30">
        <v>2603.3798385</v>
      </c>
      <c r="G13" s="17">
        <f t="shared" si="0"/>
        <v>10413.519354</v>
      </c>
      <c r="H13" s="19">
        <f t="shared" si="1"/>
        <v>3124.0558062</v>
      </c>
      <c r="I13" s="20" t="s">
        <v>16</v>
      </c>
      <c r="J13" s="16" t="s">
        <v>17</v>
      </c>
      <c r="K13" s="21">
        <v>15884084580</v>
      </c>
      <c r="L13" s="18"/>
    </row>
    <row r="14" ht="27" customHeight="1" spans="1:12">
      <c r="A14" s="16">
        <v>12</v>
      </c>
      <c r="B14" s="16" t="s">
        <v>48</v>
      </c>
      <c r="C14" s="16" t="s">
        <v>49</v>
      </c>
      <c r="D14" s="17" t="s">
        <v>50</v>
      </c>
      <c r="E14" s="16">
        <v>9.8</v>
      </c>
      <c r="F14" s="30">
        <v>626.97</v>
      </c>
      <c r="G14" s="17">
        <f t="shared" si="0"/>
        <v>2507.88</v>
      </c>
      <c r="H14" s="19">
        <f t="shared" si="1"/>
        <v>752.364</v>
      </c>
      <c r="I14" s="20" t="s">
        <v>16</v>
      </c>
      <c r="J14" s="16" t="s">
        <v>17</v>
      </c>
      <c r="K14" s="21">
        <v>13618148806</v>
      </c>
      <c r="L14" s="18"/>
    </row>
    <row r="15" ht="29" customHeight="1" spans="1:12">
      <c r="A15" s="16">
        <v>13</v>
      </c>
      <c r="B15" s="16" t="s">
        <v>51</v>
      </c>
      <c r="C15" s="16" t="s">
        <v>52</v>
      </c>
      <c r="D15" s="17" t="s">
        <v>53</v>
      </c>
      <c r="E15" s="16">
        <v>44.65</v>
      </c>
      <c r="F15" s="30">
        <v>2461.11</v>
      </c>
      <c r="G15" s="17">
        <f t="shared" si="0"/>
        <v>9844.44</v>
      </c>
      <c r="H15" s="19">
        <f t="shared" si="1"/>
        <v>2953.332</v>
      </c>
      <c r="I15" s="20" t="s">
        <v>16</v>
      </c>
      <c r="J15" s="16" t="s">
        <v>17</v>
      </c>
      <c r="K15" s="21">
        <v>18990449162</v>
      </c>
      <c r="L15" s="18"/>
    </row>
    <row r="16" ht="27" customHeight="1" spans="1:12">
      <c r="A16" s="16">
        <v>14</v>
      </c>
      <c r="B16" s="16" t="s">
        <v>54</v>
      </c>
      <c r="C16" s="16" t="s">
        <v>55</v>
      </c>
      <c r="D16" s="17" t="s">
        <v>56</v>
      </c>
      <c r="E16" s="16">
        <v>33.17</v>
      </c>
      <c r="F16" s="30">
        <v>507.54</v>
      </c>
      <c r="G16" s="17">
        <f t="shared" si="0"/>
        <v>2030.16</v>
      </c>
      <c r="H16" s="19">
        <f t="shared" si="1"/>
        <v>609.048</v>
      </c>
      <c r="I16" s="20" t="s">
        <v>16</v>
      </c>
      <c r="J16" s="16" t="s">
        <v>17</v>
      </c>
      <c r="K16" s="21">
        <v>13438790349</v>
      </c>
      <c r="L16" s="18"/>
    </row>
    <row r="17" ht="27" customHeight="1" spans="1:12">
      <c r="A17" s="16">
        <v>15</v>
      </c>
      <c r="B17" s="16" t="s">
        <v>57</v>
      </c>
      <c r="C17" s="16" t="s">
        <v>58</v>
      </c>
      <c r="D17" s="17" t="s">
        <v>59</v>
      </c>
      <c r="E17" s="16">
        <v>28.52</v>
      </c>
      <c r="F17" s="30">
        <v>1522.6</v>
      </c>
      <c r="G17" s="17">
        <f t="shared" si="0"/>
        <v>6090.4</v>
      </c>
      <c r="H17" s="19">
        <f t="shared" si="1"/>
        <v>1827.12</v>
      </c>
      <c r="I17" s="20" t="s">
        <v>16</v>
      </c>
      <c r="J17" s="16" t="s">
        <v>17</v>
      </c>
      <c r="K17" s="21">
        <v>13568797121</v>
      </c>
      <c r="L17" s="18"/>
    </row>
    <row r="18" ht="27" customHeight="1" spans="1:12">
      <c r="A18" s="16">
        <v>16</v>
      </c>
      <c r="B18" s="16" t="s">
        <v>60</v>
      </c>
      <c r="C18" s="16" t="s">
        <v>61</v>
      </c>
      <c r="D18" s="17" t="s">
        <v>23</v>
      </c>
      <c r="E18" s="16">
        <v>30.64</v>
      </c>
      <c r="F18" s="30">
        <v>1991.6</v>
      </c>
      <c r="G18" s="17">
        <f t="shared" si="0"/>
        <v>7966.4</v>
      </c>
      <c r="H18" s="19">
        <f t="shared" si="1"/>
        <v>2389.92</v>
      </c>
      <c r="I18" s="20" t="s">
        <v>16</v>
      </c>
      <c r="J18" s="22" t="s">
        <v>62</v>
      </c>
      <c r="K18" s="21">
        <v>13540990062</v>
      </c>
      <c r="L18" s="18"/>
    </row>
    <row r="19" ht="42" customHeight="1" spans="1:12">
      <c r="A19" s="16">
        <v>17</v>
      </c>
      <c r="B19" s="16" t="s">
        <v>63</v>
      </c>
      <c r="C19" s="16" t="s">
        <v>64</v>
      </c>
      <c r="D19" s="17" t="s">
        <v>65</v>
      </c>
      <c r="E19" s="16">
        <v>34.94</v>
      </c>
      <c r="F19" s="30">
        <v>2271.1</v>
      </c>
      <c r="G19" s="17">
        <f t="shared" si="0"/>
        <v>9084.4</v>
      </c>
      <c r="H19" s="19">
        <f t="shared" si="1"/>
        <v>2725.32</v>
      </c>
      <c r="I19" s="20" t="s">
        <v>16</v>
      </c>
      <c r="J19" s="22" t="s">
        <v>66</v>
      </c>
      <c r="K19" s="21">
        <v>15108376139</v>
      </c>
      <c r="L19" s="18"/>
    </row>
    <row r="20" ht="27" customHeight="1" spans="1:12">
      <c r="A20" s="16">
        <v>18</v>
      </c>
      <c r="B20" s="16" t="s">
        <v>67</v>
      </c>
      <c r="C20" s="16" t="s">
        <v>68</v>
      </c>
      <c r="D20" s="17" t="s">
        <v>69</v>
      </c>
      <c r="E20" s="16">
        <v>32.25</v>
      </c>
      <c r="F20" s="30">
        <v>973.5630975</v>
      </c>
      <c r="G20" s="17">
        <f t="shared" ref="G20:G64" si="2">F20*4</f>
        <v>3894.25239</v>
      </c>
      <c r="H20" s="19">
        <f t="shared" ref="H20:H64" si="3">G20*0.3</f>
        <v>1168.275717</v>
      </c>
      <c r="I20" s="20" t="s">
        <v>16</v>
      </c>
      <c r="J20" s="16" t="s">
        <v>17</v>
      </c>
      <c r="K20" s="21">
        <v>13568781088</v>
      </c>
      <c r="L20" s="18"/>
    </row>
    <row r="21" s="1" customFormat="1" ht="27" customHeight="1" spans="1:12">
      <c r="A21" s="16">
        <v>19</v>
      </c>
      <c r="B21" s="22" t="s">
        <v>70</v>
      </c>
      <c r="C21" s="22" t="s">
        <v>71</v>
      </c>
      <c r="D21" s="23" t="s">
        <v>72</v>
      </c>
      <c r="E21" s="24">
        <v>15.18</v>
      </c>
      <c r="F21" s="31">
        <v>458.14734</v>
      </c>
      <c r="G21" s="23">
        <f t="shared" si="2"/>
        <v>1832.58936</v>
      </c>
      <c r="H21" s="26">
        <f t="shared" si="3"/>
        <v>549.776808</v>
      </c>
      <c r="I21" s="27" t="s">
        <v>16</v>
      </c>
      <c r="J21" s="22" t="s">
        <v>17</v>
      </c>
      <c r="K21" s="28">
        <v>15082512678</v>
      </c>
      <c r="L21" s="24"/>
    </row>
    <row r="22" s="1" customFormat="1" ht="24" customHeight="1" spans="1:12">
      <c r="A22" s="16">
        <v>20</v>
      </c>
      <c r="B22" s="22" t="s">
        <v>73</v>
      </c>
      <c r="C22" s="32" t="s">
        <v>74</v>
      </c>
      <c r="D22" s="23" t="s">
        <v>75</v>
      </c>
      <c r="E22" s="24">
        <v>9.09</v>
      </c>
      <c r="F22" s="25">
        <v>553.8057525</v>
      </c>
      <c r="G22" s="23">
        <f t="shared" si="2"/>
        <v>2215.22301</v>
      </c>
      <c r="H22" s="26">
        <f t="shared" si="3"/>
        <v>664.566903</v>
      </c>
      <c r="I22" s="27" t="s">
        <v>16</v>
      </c>
      <c r="J22" s="22" t="s">
        <v>17</v>
      </c>
      <c r="K22" s="28">
        <v>18990442357</v>
      </c>
      <c r="L22" s="24"/>
    </row>
    <row r="23" s="1" customFormat="1" ht="18.75" spans="1:12">
      <c r="A23" s="16">
        <v>21</v>
      </c>
      <c r="B23" s="22" t="s">
        <v>76</v>
      </c>
      <c r="C23" s="22" t="s">
        <v>77</v>
      </c>
      <c r="D23" s="23" t="s">
        <v>78</v>
      </c>
      <c r="E23" s="24">
        <v>18.85</v>
      </c>
      <c r="F23" s="25">
        <v>2596.16826</v>
      </c>
      <c r="G23" s="23">
        <f t="shared" si="2"/>
        <v>10384.67304</v>
      </c>
      <c r="H23" s="26">
        <f t="shared" si="3"/>
        <v>3115.401912</v>
      </c>
      <c r="I23" s="27" t="s">
        <v>16</v>
      </c>
      <c r="J23" s="22" t="s">
        <v>17</v>
      </c>
      <c r="K23" s="28">
        <v>13158411999</v>
      </c>
      <c r="L23" s="24"/>
    </row>
    <row r="24" s="1" customFormat="1" ht="30" customHeight="1" spans="1:12">
      <c r="A24" s="16">
        <v>22</v>
      </c>
      <c r="B24" s="22" t="s">
        <v>79</v>
      </c>
      <c r="C24" s="32" t="s">
        <v>80</v>
      </c>
      <c r="D24" s="23" t="s">
        <v>81</v>
      </c>
      <c r="E24" s="24">
        <v>18.85</v>
      </c>
      <c r="F24" s="25">
        <v>2596.16826</v>
      </c>
      <c r="G24" s="23">
        <f t="shared" si="2"/>
        <v>10384.67304</v>
      </c>
      <c r="H24" s="26">
        <f t="shared" si="3"/>
        <v>3115.401912</v>
      </c>
      <c r="I24" s="27" t="s">
        <v>16</v>
      </c>
      <c r="J24" s="22" t="s">
        <v>17</v>
      </c>
      <c r="K24" s="28">
        <v>18090239888</v>
      </c>
      <c r="L24" s="24"/>
    </row>
    <row r="25" s="1" customFormat="1" ht="25" customHeight="1" spans="1:12">
      <c r="A25" s="16">
        <v>23</v>
      </c>
      <c r="B25" s="22" t="s">
        <v>82</v>
      </c>
      <c r="C25" s="32" t="s">
        <v>80</v>
      </c>
      <c r="D25" s="23" t="s">
        <v>81</v>
      </c>
      <c r="E25" s="24">
        <v>18.85</v>
      </c>
      <c r="F25" s="25">
        <v>2596.16826</v>
      </c>
      <c r="G25" s="23">
        <f t="shared" si="2"/>
        <v>10384.67304</v>
      </c>
      <c r="H25" s="26">
        <f t="shared" si="3"/>
        <v>3115.401912</v>
      </c>
      <c r="I25" s="27" t="s">
        <v>16</v>
      </c>
      <c r="J25" s="22" t="s">
        <v>17</v>
      </c>
      <c r="K25" s="28">
        <v>15387683388</v>
      </c>
      <c r="L25" s="24"/>
    </row>
    <row r="26" s="1" customFormat="1" ht="18.75" spans="1:12">
      <c r="A26" s="16">
        <v>24</v>
      </c>
      <c r="B26" s="22" t="s">
        <v>83</v>
      </c>
      <c r="C26" s="22" t="s">
        <v>84</v>
      </c>
      <c r="D26" s="23" t="s">
        <v>85</v>
      </c>
      <c r="E26" s="24">
        <v>37.7</v>
      </c>
      <c r="F26" s="25">
        <v>5368.914140625</v>
      </c>
      <c r="G26" s="23">
        <f t="shared" si="2"/>
        <v>21475.6565625</v>
      </c>
      <c r="H26" s="26">
        <f t="shared" si="3"/>
        <v>6442.69696875</v>
      </c>
      <c r="I26" s="27" t="s">
        <v>16</v>
      </c>
      <c r="J26" s="22" t="s">
        <v>17</v>
      </c>
      <c r="K26" s="28">
        <v>18111750335</v>
      </c>
      <c r="L26" s="24"/>
    </row>
    <row r="27" s="1" customFormat="1" ht="18.75" spans="1:12">
      <c r="A27" s="16">
        <v>25</v>
      </c>
      <c r="B27" s="22" t="s">
        <v>86</v>
      </c>
      <c r="C27" s="22" t="s">
        <v>87</v>
      </c>
      <c r="D27" s="23" t="s">
        <v>88</v>
      </c>
      <c r="E27" s="24">
        <v>21.36</v>
      </c>
      <c r="F27" s="25">
        <v>2946.1419225</v>
      </c>
      <c r="G27" s="23">
        <f t="shared" si="2"/>
        <v>11784.56769</v>
      </c>
      <c r="H27" s="26">
        <f t="shared" si="3"/>
        <v>3535.370307</v>
      </c>
      <c r="I27" s="27" t="s">
        <v>16</v>
      </c>
      <c r="J27" s="22" t="s">
        <v>17</v>
      </c>
      <c r="K27" s="28">
        <v>13990411220</v>
      </c>
      <c r="L27" s="24"/>
    </row>
    <row r="28" s="1" customFormat="1" ht="26" customHeight="1" spans="1:12">
      <c r="A28" s="16">
        <v>26</v>
      </c>
      <c r="B28" s="22" t="s">
        <v>89</v>
      </c>
      <c r="C28" s="22" t="s">
        <v>90</v>
      </c>
      <c r="D28" s="23" t="s">
        <v>91</v>
      </c>
      <c r="E28" s="24">
        <v>24.5</v>
      </c>
      <c r="F28" s="25">
        <v>3377.245843125</v>
      </c>
      <c r="G28" s="23">
        <f t="shared" si="2"/>
        <v>13508.9833725</v>
      </c>
      <c r="H28" s="26">
        <f t="shared" si="3"/>
        <v>4052.69501175</v>
      </c>
      <c r="I28" s="27" t="s">
        <v>16</v>
      </c>
      <c r="J28" s="22" t="s">
        <v>17</v>
      </c>
      <c r="K28" s="28">
        <v>13350441216</v>
      </c>
      <c r="L28" s="24"/>
    </row>
    <row r="29" s="1" customFormat="1" ht="25" customHeight="1" spans="1:12">
      <c r="A29" s="16">
        <v>27</v>
      </c>
      <c r="B29" s="22" t="s">
        <v>92</v>
      </c>
      <c r="C29" s="22" t="s">
        <v>93</v>
      </c>
      <c r="D29" s="23" t="s">
        <v>94</v>
      </c>
      <c r="E29" s="24">
        <v>8.38</v>
      </c>
      <c r="F29" s="25">
        <v>501.098653125</v>
      </c>
      <c r="G29" s="23">
        <f t="shared" si="2"/>
        <v>2004.3946125</v>
      </c>
      <c r="H29" s="26">
        <f t="shared" si="3"/>
        <v>601.31838375</v>
      </c>
      <c r="I29" s="27" t="s">
        <v>16</v>
      </c>
      <c r="J29" s="22" t="s">
        <v>17</v>
      </c>
      <c r="K29" s="28">
        <v>13990411088</v>
      </c>
      <c r="L29" s="24"/>
    </row>
    <row r="30" s="1" customFormat="1" ht="27" customHeight="1" spans="1:12">
      <c r="A30" s="16">
        <v>28</v>
      </c>
      <c r="B30" s="22" t="s">
        <v>95</v>
      </c>
      <c r="C30" s="22" t="s">
        <v>96</v>
      </c>
      <c r="D30" s="23" t="s">
        <v>97</v>
      </c>
      <c r="E30" s="24">
        <v>23.03</v>
      </c>
      <c r="F30" s="33">
        <v>2765.85246</v>
      </c>
      <c r="G30" s="23">
        <f t="shared" si="2"/>
        <v>11063.40984</v>
      </c>
      <c r="H30" s="26">
        <f t="shared" si="3"/>
        <v>3319.022952</v>
      </c>
      <c r="I30" s="27" t="s">
        <v>16</v>
      </c>
      <c r="J30" s="22" t="s">
        <v>17</v>
      </c>
      <c r="K30" s="28">
        <v>15309047878</v>
      </c>
      <c r="L30" s="24"/>
    </row>
    <row r="31" s="1" customFormat="1" ht="30" customHeight="1" spans="1:12">
      <c r="A31" s="16">
        <v>29</v>
      </c>
      <c r="B31" s="22" t="s">
        <v>98</v>
      </c>
      <c r="C31" s="22" t="s">
        <v>99</v>
      </c>
      <c r="D31" s="23" t="s">
        <v>100</v>
      </c>
      <c r="E31" s="24">
        <v>10.8</v>
      </c>
      <c r="F31" s="33">
        <v>1367.306193375</v>
      </c>
      <c r="G31" s="23">
        <f t="shared" si="2"/>
        <v>5469.2247735</v>
      </c>
      <c r="H31" s="26">
        <f t="shared" si="3"/>
        <v>1640.76743205</v>
      </c>
      <c r="I31" s="27" t="s">
        <v>16</v>
      </c>
      <c r="J31" s="22" t="s">
        <v>17</v>
      </c>
      <c r="K31" s="28">
        <v>13548390368</v>
      </c>
      <c r="L31" s="24"/>
    </row>
    <row r="32" s="1" customFormat="1" ht="26" customHeight="1" spans="1:12">
      <c r="A32" s="16">
        <v>30</v>
      </c>
      <c r="B32" s="22" t="s">
        <v>101</v>
      </c>
      <c r="C32" s="22" t="s">
        <v>102</v>
      </c>
      <c r="D32" s="23" t="s">
        <v>103</v>
      </c>
      <c r="E32" s="24">
        <v>13.32</v>
      </c>
      <c r="F32" s="33">
        <v>1711.41666075</v>
      </c>
      <c r="G32" s="23">
        <f t="shared" si="2"/>
        <v>6845.666643</v>
      </c>
      <c r="H32" s="26">
        <f t="shared" si="3"/>
        <v>2053.6999929</v>
      </c>
      <c r="I32" s="27" t="s">
        <v>16</v>
      </c>
      <c r="J32" s="22" t="s">
        <v>17</v>
      </c>
      <c r="K32" s="28">
        <v>17336822255</v>
      </c>
      <c r="L32" s="24"/>
    </row>
    <row r="33" s="1" customFormat="1" ht="23" customHeight="1" spans="1:12">
      <c r="A33" s="16">
        <v>31</v>
      </c>
      <c r="B33" s="22" t="s">
        <v>104</v>
      </c>
      <c r="C33" s="22" t="s">
        <v>105</v>
      </c>
      <c r="D33" s="23" t="s">
        <v>106</v>
      </c>
      <c r="E33" s="24">
        <v>41.09</v>
      </c>
      <c r="F33" s="33">
        <v>5542.3101825</v>
      </c>
      <c r="G33" s="23">
        <f t="shared" si="2"/>
        <v>22169.24073</v>
      </c>
      <c r="H33" s="26">
        <f t="shared" si="3"/>
        <v>6650.772219</v>
      </c>
      <c r="I33" s="27" t="s">
        <v>16</v>
      </c>
      <c r="J33" s="22" t="s">
        <v>17</v>
      </c>
      <c r="K33" s="28">
        <v>15983726796</v>
      </c>
      <c r="L33" s="24"/>
    </row>
    <row r="34" s="1" customFormat="1" ht="22" customHeight="1" spans="1:12">
      <c r="A34" s="16">
        <v>32</v>
      </c>
      <c r="B34" s="22" t="s">
        <v>107</v>
      </c>
      <c r="C34" s="22" t="s">
        <v>108</v>
      </c>
      <c r="D34" s="23" t="s">
        <v>109</v>
      </c>
      <c r="E34" s="24">
        <v>41.09</v>
      </c>
      <c r="F34" s="33">
        <v>5542.3101825</v>
      </c>
      <c r="G34" s="23">
        <f t="shared" si="2"/>
        <v>22169.24073</v>
      </c>
      <c r="H34" s="26">
        <f t="shared" si="3"/>
        <v>6650.772219</v>
      </c>
      <c r="I34" s="27" t="s">
        <v>16</v>
      </c>
      <c r="J34" s="22" t="s">
        <v>17</v>
      </c>
      <c r="K34" s="28">
        <v>15378376648</v>
      </c>
      <c r="L34" s="24"/>
    </row>
    <row r="35" s="1" customFormat="1" ht="24" spans="1:12">
      <c r="A35" s="16">
        <v>33</v>
      </c>
      <c r="B35" s="22" t="s">
        <v>110</v>
      </c>
      <c r="C35" s="22" t="s">
        <v>111</v>
      </c>
      <c r="D35" s="23" t="s">
        <v>112</v>
      </c>
      <c r="E35" s="24">
        <v>10</v>
      </c>
      <c r="F35" s="33">
        <v>742.37</v>
      </c>
      <c r="G35" s="23">
        <f t="shared" si="2"/>
        <v>2969.48</v>
      </c>
      <c r="H35" s="26">
        <f t="shared" si="3"/>
        <v>890.844</v>
      </c>
      <c r="I35" s="27" t="s">
        <v>16</v>
      </c>
      <c r="J35" s="22" t="s">
        <v>17</v>
      </c>
      <c r="K35" s="28" t="s">
        <v>113</v>
      </c>
      <c r="L35" s="24"/>
    </row>
    <row r="36" s="1" customFormat="1" ht="24" customHeight="1" spans="1:12">
      <c r="A36" s="16">
        <v>34</v>
      </c>
      <c r="B36" s="22" t="s">
        <v>114</v>
      </c>
      <c r="C36" s="22" t="s">
        <v>115</v>
      </c>
      <c r="D36" s="23" t="s">
        <v>116</v>
      </c>
      <c r="E36" s="24">
        <v>149.72</v>
      </c>
      <c r="F36" s="31">
        <v>9280.68</v>
      </c>
      <c r="G36" s="17">
        <f t="shared" si="2"/>
        <v>37122.72</v>
      </c>
      <c r="H36" s="19">
        <f t="shared" si="3"/>
        <v>11136.816</v>
      </c>
      <c r="I36" s="27" t="s">
        <v>16</v>
      </c>
      <c r="J36" s="22" t="s">
        <v>117</v>
      </c>
      <c r="K36" s="28">
        <v>17378686651</v>
      </c>
      <c r="L36" s="24"/>
    </row>
    <row r="37" s="1" customFormat="1" ht="29" customHeight="1" spans="1:12">
      <c r="A37" s="16">
        <v>35</v>
      </c>
      <c r="B37" s="22" t="s">
        <v>118</v>
      </c>
      <c r="C37" s="22" t="s">
        <v>119</v>
      </c>
      <c r="D37" s="23" t="s">
        <v>120</v>
      </c>
      <c r="E37" s="24">
        <v>127.28</v>
      </c>
      <c r="F37" s="31">
        <v>7899.28</v>
      </c>
      <c r="G37" s="23">
        <f t="shared" si="2"/>
        <v>31597.12</v>
      </c>
      <c r="H37" s="26">
        <f t="shared" si="3"/>
        <v>9479.136</v>
      </c>
      <c r="I37" s="27" t="s">
        <v>16</v>
      </c>
      <c r="J37" s="22" t="s">
        <v>17</v>
      </c>
      <c r="K37" s="28">
        <v>13438685555</v>
      </c>
      <c r="L37" s="24"/>
    </row>
    <row r="38" s="1" customFormat="1" ht="30" customHeight="1" spans="1:12">
      <c r="A38" s="16">
        <v>36</v>
      </c>
      <c r="B38" s="22" t="s">
        <v>121</v>
      </c>
      <c r="C38" s="22" t="s">
        <v>122</v>
      </c>
      <c r="D38" s="23" t="s">
        <v>123</v>
      </c>
      <c r="E38" s="24">
        <v>18.59</v>
      </c>
      <c r="F38" s="25">
        <v>1169.972559</v>
      </c>
      <c r="G38" s="23">
        <f t="shared" si="2"/>
        <v>4679.890236</v>
      </c>
      <c r="H38" s="26">
        <f t="shared" si="3"/>
        <v>1403.9670708</v>
      </c>
      <c r="I38" s="27" t="s">
        <v>16</v>
      </c>
      <c r="J38" s="22" t="s">
        <v>17</v>
      </c>
      <c r="K38" s="28">
        <v>18090717283</v>
      </c>
      <c r="L38" s="24"/>
    </row>
    <row r="39" s="1" customFormat="1" ht="30" customHeight="1" spans="1:12">
      <c r="A39" s="16">
        <v>37</v>
      </c>
      <c r="B39" s="22" t="s">
        <v>124</v>
      </c>
      <c r="C39" s="22" t="s">
        <v>125</v>
      </c>
      <c r="D39" s="23" t="s">
        <v>126</v>
      </c>
      <c r="E39" s="24">
        <v>21</v>
      </c>
      <c r="F39" s="25">
        <v>779.48679375</v>
      </c>
      <c r="G39" s="23">
        <f t="shared" si="2"/>
        <v>3117.947175</v>
      </c>
      <c r="H39" s="26">
        <f t="shared" si="3"/>
        <v>935.3841525</v>
      </c>
      <c r="I39" s="27" t="s">
        <v>16</v>
      </c>
      <c r="J39" s="22" t="s">
        <v>17</v>
      </c>
      <c r="K39" s="28">
        <v>18990444537</v>
      </c>
      <c r="L39" s="24"/>
    </row>
    <row r="40" s="1" customFormat="1" ht="27" customHeight="1" spans="1:12">
      <c r="A40" s="16">
        <v>38</v>
      </c>
      <c r="B40" s="22" t="s">
        <v>127</v>
      </c>
      <c r="C40" s="22" t="s">
        <v>128</v>
      </c>
      <c r="D40" s="23" t="s">
        <v>129</v>
      </c>
      <c r="E40" s="24">
        <v>14</v>
      </c>
      <c r="F40" s="25">
        <v>519.6578625</v>
      </c>
      <c r="G40" s="23">
        <f t="shared" si="2"/>
        <v>2078.63145</v>
      </c>
      <c r="H40" s="26">
        <f t="shared" si="3"/>
        <v>623.589435</v>
      </c>
      <c r="I40" s="27" t="s">
        <v>16</v>
      </c>
      <c r="J40" s="22" t="s">
        <v>17</v>
      </c>
      <c r="K40" s="28">
        <v>13568780773</v>
      </c>
      <c r="L40" s="24"/>
    </row>
    <row r="41" s="1" customFormat="1" ht="27" customHeight="1" spans="1:12">
      <c r="A41" s="16">
        <v>39</v>
      </c>
      <c r="B41" s="22" t="s">
        <v>130</v>
      </c>
      <c r="C41" s="22" t="s">
        <v>131</v>
      </c>
      <c r="D41" s="23" t="s">
        <v>132</v>
      </c>
      <c r="E41" s="24">
        <v>15.46</v>
      </c>
      <c r="F41" s="25">
        <v>655.829433</v>
      </c>
      <c r="G41" s="23">
        <f t="shared" si="2"/>
        <v>2623.317732</v>
      </c>
      <c r="H41" s="26">
        <f t="shared" si="3"/>
        <v>786.9953196</v>
      </c>
      <c r="I41" s="27" t="s">
        <v>16</v>
      </c>
      <c r="J41" s="22" t="s">
        <v>17</v>
      </c>
      <c r="K41" s="28">
        <v>13990448921</v>
      </c>
      <c r="L41" s="24"/>
    </row>
    <row r="42" s="1" customFormat="1" ht="30" customHeight="1" spans="1:12">
      <c r="A42" s="16">
        <v>40</v>
      </c>
      <c r="B42" s="22" t="s">
        <v>133</v>
      </c>
      <c r="C42" s="22" t="s">
        <v>134</v>
      </c>
      <c r="D42" s="23" t="s">
        <v>135</v>
      </c>
      <c r="E42" s="24">
        <v>16.86</v>
      </c>
      <c r="F42" s="25">
        <v>715.218903</v>
      </c>
      <c r="G42" s="23">
        <f t="shared" si="2"/>
        <v>2860.875612</v>
      </c>
      <c r="H42" s="26">
        <f t="shared" si="3"/>
        <v>858.2626836</v>
      </c>
      <c r="I42" s="27" t="s">
        <v>16</v>
      </c>
      <c r="J42" s="22" t="s">
        <v>17</v>
      </c>
      <c r="K42" s="28">
        <v>18990440887</v>
      </c>
      <c r="L42" s="24"/>
    </row>
    <row r="43" s="1" customFormat="1" ht="24" customHeight="1" spans="1:12">
      <c r="A43" s="16">
        <v>41</v>
      </c>
      <c r="B43" s="22" t="s">
        <v>136</v>
      </c>
      <c r="C43" s="22" t="s">
        <v>137</v>
      </c>
      <c r="D43" s="23" t="s">
        <v>138</v>
      </c>
      <c r="E43" s="24">
        <v>16.86</v>
      </c>
      <c r="F43" s="25">
        <v>715.218903</v>
      </c>
      <c r="G43" s="23">
        <f t="shared" si="2"/>
        <v>2860.875612</v>
      </c>
      <c r="H43" s="26">
        <f t="shared" si="3"/>
        <v>858.2626836</v>
      </c>
      <c r="I43" s="27" t="s">
        <v>16</v>
      </c>
      <c r="J43" s="22" t="s">
        <v>17</v>
      </c>
      <c r="K43" s="28">
        <v>13320676828</v>
      </c>
      <c r="L43" s="24"/>
    </row>
    <row r="44" s="1" customFormat="1" ht="27" customHeight="1" spans="1:12">
      <c r="A44" s="16">
        <v>42</v>
      </c>
      <c r="B44" s="22" t="s">
        <v>139</v>
      </c>
      <c r="C44" s="22" t="s">
        <v>140</v>
      </c>
      <c r="D44" s="23" t="s">
        <v>141</v>
      </c>
      <c r="E44" s="24">
        <v>32.6</v>
      </c>
      <c r="F44" s="25">
        <v>1382.92623</v>
      </c>
      <c r="G44" s="23">
        <f t="shared" si="2"/>
        <v>5531.70492</v>
      </c>
      <c r="H44" s="26">
        <f t="shared" si="3"/>
        <v>1659.511476</v>
      </c>
      <c r="I44" s="27" t="s">
        <v>16</v>
      </c>
      <c r="J44" s="22" t="s">
        <v>17</v>
      </c>
      <c r="K44" s="28">
        <v>15583091234</v>
      </c>
      <c r="L44" s="24"/>
    </row>
    <row r="45" s="1" customFormat="1" ht="27" customHeight="1" spans="1:12">
      <c r="A45" s="16">
        <v>43</v>
      </c>
      <c r="B45" s="22" t="s">
        <v>142</v>
      </c>
      <c r="C45" s="22" t="s">
        <v>140</v>
      </c>
      <c r="D45" s="23" t="s">
        <v>141</v>
      </c>
      <c r="E45" s="24">
        <v>29.88</v>
      </c>
      <c r="F45" s="25">
        <v>1267.540974</v>
      </c>
      <c r="G45" s="23">
        <f t="shared" si="2"/>
        <v>5070.163896</v>
      </c>
      <c r="H45" s="26">
        <f t="shared" si="3"/>
        <v>1521.0491688</v>
      </c>
      <c r="I45" s="27" t="s">
        <v>16</v>
      </c>
      <c r="J45" s="22" t="s">
        <v>17</v>
      </c>
      <c r="K45" s="28">
        <v>15583091234</v>
      </c>
      <c r="L45" s="24"/>
    </row>
    <row r="46" s="1" customFormat="1" ht="27" customHeight="1" spans="1:12">
      <c r="A46" s="16">
        <v>44</v>
      </c>
      <c r="B46" s="22" t="s">
        <v>143</v>
      </c>
      <c r="C46" s="22" t="s">
        <v>144</v>
      </c>
      <c r="D46" s="23" t="s">
        <v>145</v>
      </c>
      <c r="E46" s="24">
        <v>41</v>
      </c>
      <c r="F46" s="25">
        <v>636.31575</v>
      </c>
      <c r="G46" s="23">
        <f t="shared" si="2"/>
        <v>2545.263</v>
      </c>
      <c r="H46" s="26">
        <f t="shared" si="3"/>
        <v>763.5789</v>
      </c>
      <c r="I46" s="27" t="s">
        <v>16</v>
      </c>
      <c r="J46" s="22" t="s">
        <v>17</v>
      </c>
      <c r="K46" s="28">
        <v>13551481312</v>
      </c>
      <c r="L46" s="24"/>
    </row>
    <row r="47" s="1" customFormat="1" ht="33" customHeight="1" spans="1:12">
      <c r="A47" s="16">
        <v>45</v>
      </c>
      <c r="B47" s="22" t="s">
        <v>146</v>
      </c>
      <c r="C47" s="22" t="s">
        <v>80</v>
      </c>
      <c r="D47" s="23" t="s">
        <v>147</v>
      </c>
      <c r="E47" s="24">
        <v>41</v>
      </c>
      <c r="F47" s="25">
        <v>636.31575</v>
      </c>
      <c r="G47" s="23">
        <f t="shared" si="2"/>
        <v>2545.263</v>
      </c>
      <c r="H47" s="26">
        <f t="shared" si="3"/>
        <v>763.5789</v>
      </c>
      <c r="I47" s="27" t="s">
        <v>16</v>
      </c>
      <c r="J47" s="22" t="s">
        <v>17</v>
      </c>
      <c r="K47" s="28">
        <v>13541560356</v>
      </c>
      <c r="L47" s="24"/>
    </row>
    <row r="48" s="1" customFormat="1" ht="31" customHeight="1" spans="1:12">
      <c r="A48" s="16">
        <v>46</v>
      </c>
      <c r="B48" s="22" t="s">
        <v>148</v>
      </c>
      <c r="C48" s="22" t="s">
        <v>80</v>
      </c>
      <c r="D48" s="23" t="s">
        <v>147</v>
      </c>
      <c r="E48" s="24">
        <v>41</v>
      </c>
      <c r="F48" s="25">
        <v>636.31575</v>
      </c>
      <c r="G48" s="23">
        <f t="shared" si="2"/>
        <v>2545.263</v>
      </c>
      <c r="H48" s="26">
        <f t="shared" si="3"/>
        <v>763.5789</v>
      </c>
      <c r="I48" s="27" t="s">
        <v>16</v>
      </c>
      <c r="J48" s="22" t="s">
        <v>17</v>
      </c>
      <c r="K48" s="28">
        <v>13541560356</v>
      </c>
      <c r="L48" s="24"/>
    </row>
    <row r="49" s="1" customFormat="1" ht="32" customHeight="1" spans="1:12">
      <c r="A49" s="16">
        <v>47</v>
      </c>
      <c r="B49" s="22" t="s">
        <v>149</v>
      </c>
      <c r="C49" s="22" t="s">
        <v>150</v>
      </c>
      <c r="D49" s="22" t="s">
        <v>151</v>
      </c>
      <c r="E49" s="24"/>
      <c r="F49" s="25">
        <v>300</v>
      </c>
      <c r="G49" s="17">
        <f t="shared" si="2"/>
        <v>1200</v>
      </c>
      <c r="H49" s="19">
        <f t="shared" si="3"/>
        <v>360</v>
      </c>
      <c r="I49" s="27" t="s">
        <v>16</v>
      </c>
      <c r="J49" s="22" t="s">
        <v>117</v>
      </c>
      <c r="K49" s="28">
        <v>13568780666</v>
      </c>
      <c r="L49" s="24"/>
    </row>
    <row r="50" s="1" customFormat="1" ht="32" customHeight="1" spans="1:12">
      <c r="A50" s="16">
        <v>48</v>
      </c>
      <c r="B50" s="22" t="s">
        <v>152</v>
      </c>
      <c r="C50" s="22" t="s">
        <v>153</v>
      </c>
      <c r="D50" s="23" t="s">
        <v>151</v>
      </c>
      <c r="E50" s="24"/>
      <c r="F50" s="25">
        <v>500</v>
      </c>
      <c r="G50" s="23">
        <f t="shared" si="2"/>
        <v>2000</v>
      </c>
      <c r="H50" s="26">
        <f t="shared" si="3"/>
        <v>600</v>
      </c>
      <c r="I50" s="27" t="s">
        <v>16</v>
      </c>
      <c r="J50" s="22" t="s">
        <v>17</v>
      </c>
      <c r="K50" s="28">
        <v>13882488855</v>
      </c>
      <c r="L50" s="24"/>
    </row>
    <row r="51" s="1" customFormat="1" ht="24" customHeight="1" spans="1:12">
      <c r="A51" s="16">
        <v>49</v>
      </c>
      <c r="B51" s="22" t="s">
        <v>154</v>
      </c>
      <c r="C51" s="22" t="s">
        <v>155</v>
      </c>
      <c r="D51" s="23" t="s">
        <v>151</v>
      </c>
      <c r="E51" s="24" t="s">
        <v>156</v>
      </c>
      <c r="F51" s="25">
        <v>318.157875</v>
      </c>
      <c r="G51" s="23">
        <f t="shared" si="2"/>
        <v>1272.6315</v>
      </c>
      <c r="H51" s="26">
        <f t="shared" si="3"/>
        <v>381.78945</v>
      </c>
      <c r="I51" s="27" t="s">
        <v>16</v>
      </c>
      <c r="J51" s="22" t="s">
        <v>17</v>
      </c>
      <c r="K51" s="28">
        <v>18783783666</v>
      </c>
      <c r="L51" s="24"/>
    </row>
    <row r="52" s="2" customFormat="1" ht="36" customHeight="1" spans="1:12">
      <c r="A52" s="16">
        <v>50</v>
      </c>
      <c r="B52" s="24" t="s">
        <v>157</v>
      </c>
      <c r="C52" s="24" t="s">
        <v>158</v>
      </c>
      <c r="D52" s="23" t="s">
        <v>151</v>
      </c>
      <c r="E52" s="24">
        <v>24.04</v>
      </c>
      <c r="F52" s="23">
        <v>721</v>
      </c>
      <c r="G52" s="17">
        <f>F52*2.5</f>
        <v>1802.5</v>
      </c>
      <c r="H52" s="19">
        <f t="shared" ref="H52:H62" si="4">G52*0.3</f>
        <v>540.75</v>
      </c>
      <c r="I52" s="34" t="s">
        <v>16</v>
      </c>
      <c r="J52" s="22" t="s">
        <v>159</v>
      </c>
      <c r="K52" s="35">
        <v>19983439444</v>
      </c>
      <c r="L52" s="36" t="s">
        <v>160</v>
      </c>
    </row>
    <row r="53" s="2" customFormat="1" ht="26" customHeight="1" spans="1:12">
      <c r="A53" s="16">
        <v>51</v>
      </c>
      <c r="B53" s="24" t="s">
        <v>161</v>
      </c>
      <c r="C53" s="24" t="s">
        <v>40</v>
      </c>
      <c r="D53" s="24" t="s">
        <v>162</v>
      </c>
      <c r="E53" s="24">
        <v>25</v>
      </c>
      <c r="F53" s="23">
        <v>750</v>
      </c>
      <c r="G53" s="17">
        <f t="shared" ref="G52:G62" si="5">F53*4</f>
        <v>3000</v>
      </c>
      <c r="H53" s="19">
        <f t="shared" si="4"/>
        <v>900</v>
      </c>
      <c r="I53" s="34" t="s">
        <v>16</v>
      </c>
      <c r="J53" s="22" t="s">
        <v>163</v>
      </c>
      <c r="K53" s="24">
        <v>17313147444</v>
      </c>
      <c r="L53" s="37"/>
    </row>
    <row r="54" s="2" customFormat="1" ht="29" customHeight="1" spans="1:12">
      <c r="A54" s="16">
        <v>52</v>
      </c>
      <c r="B54" s="24" t="s">
        <v>164</v>
      </c>
      <c r="C54" s="24" t="s">
        <v>165</v>
      </c>
      <c r="D54" s="24" t="s">
        <v>75</v>
      </c>
      <c r="E54" s="24">
        <v>25</v>
      </c>
      <c r="F54" s="23">
        <v>750</v>
      </c>
      <c r="G54" s="17">
        <f t="shared" si="5"/>
        <v>3000</v>
      </c>
      <c r="H54" s="19">
        <f t="shared" si="4"/>
        <v>900</v>
      </c>
      <c r="I54" s="34" t="s">
        <v>16</v>
      </c>
      <c r="J54" s="22" t="s">
        <v>163</v>
      </c>
      <c r="K54" s="24">
        <v>19882673711</v>
      </c>
      <c r="L54" s="37"/>
    </row>
    <row r="55" s="2" customFormat="1" ht="26" customHeight="1" spans="1:12">
      <c r="A55" s="16">
        <v>53</v>
      </c>
      <c r="B55" s="24" t="s">
        <v>166</v>
      </c>
      <c r="C55" s="24" t="s">
        <v>167</v>
      </c>
      <c r="D55" s="38" t="s">
        <v>168</v>
      </c>
      <c r="E55" s="24">
        <v>25</v>
      </c>
      <c r="F55" s="23">
        <v>750</v>
      </c>
      <c r="G55" s="17">
        <f t="shared" si="5"/>
        <v>3000</v>
      </c>
      <c r="H55" s="19">
        <f t="shared" si="4"/>
        <v>900</v>
      </c>
      <c r="I55" s="34" t="s">
        <v>16</v>
      </c>
      <c r="J55" s="38" t="s">
        <v>169</v>
      </c>
      <c r="K55" s="38">
        <v>13778698887</v>
      </c>
      <c r="L55" s="37"/>
    </row>
    <row r="56" s="2" customFormat="1" ht="23" customHeight="1" spans="1:12">
      <c r="A56" s="16">
        <v>54</v>
      </c>
      <c r="B56" s="24" t="s">
        <v>170</v>
      </c>
      <c r="C56" s="24"/>
      <c r="D56" s="39"/>
      <c r="E56" s="24">
        <v>25</v>
      </c>
      <c r="F56" s="23">
        <v>750</v>
      </c>
      <c r="G56" s="17">
        <f t="shared" si="5"/>
        <v>3000</v>
      </c>
      <c r="H56" s="19">
        <f t="shared" si="4"/>
        <v>900</v>
      </c>
      <c r="I56" s="34" t="s">
        <v>16</v>
      </c>
      <c r="J56" s="40"/>
      <c r="K56" s="39"/>
      <c r="L56" s="37"/>
    </row>
    <row r="57" s="2" customFormat="1" ht="23" customHeight="1" spans="1:12">
      <c r="A57" s="16">
        <v>55</v>
      </c>
      <c r="B57" s="24" t="s">
        <v>171</v>
      </c>
      <c r="C57" s="24"/>
      <c r="D57" s="39"/>
      <c r="E57" s="24">
        <v>25</v>
      </c>
      <c r="F57" s="23">
        <v>750</v>
      </c>
      <c r="G57" s="17">
        <f t="shared" si="5"/>
        <v>3000</v>
      </c>
      <c r="H57" s="19">
        <f t="shared" si="4"/>
        <v>900</v>
      </c>
      <c r="I57" s="34" t="s">
        <v>16</v>
      </c>
      <c r="J57" s="40"/>
      <c r="K57" s="39"/>
      <c r="L57" s="37"/>
    </row>
    <row r="58" s="2" customFormat="1" ht="23" customHeight="1" spans="1:12">
      <c r="A58" s="16">
        <v>56</v>
      </c>
      <c r="B58" s="24" t="s">
        <v>172</v>
      </c>
      <c r="C58" s="24"/>
      <c r="D58" s="39"/>
      <c r="E58" s="24">
        <v>25</v>
      </c>
      <c r="F58" s="23">
        <v>750</v>
      </c>
      <c r="G58" s="17">
        <f t="shared" si="5"/>
        <v>3000</v>
      </c>
      <c r="H58" s="19">
        <f t="shared" si="4"/>
        <v>900</v>
      </c>
      <c r="I58" s="34" t="s">
        <v>16</v>
      </c>
      <c r="J58" s="40"/>
      <c r="K58" s="39"/>
      <c r="L58" s="37"/>
    </row>
    <row r="59" s="2" customFormat="1" ht="23" customHeight="1" spans="1:12">
      <c r="A59" s="16">
        <v>57</v>
      </c>
      <c r="B59" s="24" t="s">
        <v>173</v>
      </c>
      <c r="C59" s="24"/>
      <c r="D59" s="39"/>
      <c r="E59" s="24">
        <v>25</v>
      </c>
      <c r="F59" s="23">
        <v>750</v>
      </c>
      <c r="G59" s="17">
        <f t="shared" si="5"/>
        <v>3000</v>
      </c>
      <c r="H59" s="19">
        <f t="shared" si="4"/>
        <v>900</v>
      </c>
      <c r="I59" s="34" t="s">
        <v>16</v>
      </c>
      <c r="J59" s="40"/>
      <c r="K59" s="39"/>
      <c r="L59" s="37"/>
    </row>
    <row r="60" s="2" customFormat="1" ht="23" customHeight="1" spans="1:12">
      <c r="A60" s="16">
        <v>58</v>
      </c>
      <c r="B60" s="24" t="s">
        <v>174</v>
      </c>
      <c r="C60" s="24"/>
      <c r="D60" s="39"/>
      <c r="E60" s="24">
        <v>25</v>
      </c>
      <c r="F60" s="23">
        <v>750</v>
      </c>
      <c r="G60" s="17">
        <f t="shared" si="5"/>
        <v>3000</v>
      </c>
      <c r="H60" s="19">
        <f t="shared" si="4"/>
        <v>900</v>
      </c>
      <c r="I60" s="34" t="s">
        <v>16</v>
      </c>
      <c r="J60" s="40"/>
      <c r="K60" s="39"/>
      <c r="L60" s="37"/>
    </row>
    <row r="61" s="2" customFormat="1" ht="23" customHeight="1" spans="1:12">
      <c r="A61" s="16">
        <v>59</v>
      </c>
      <c r="B61" s="24" t="s">
        <v>175</v>
      </c>
      <c r="C61" s="24"/>
      <c r="D61" s="41"/>
      <c r="E61" s="24">
        <v>25</v>
      </c>
      <c r="F61" s="23">
        <v>750</v>
      </c>
      <c r="G61" s="17">
        <f t="shared" si="5"/>
        <v>3000</v>
      </c>
      <c r="H61" s="19">
        <f t="shared" si="4"/>
        <v>900</v>
      </c>
      <c r="I61" s="34" t="s">
        <v>16</v>
      </c>
      <c r="J61" s="42"/>
      <c r="K61" s="41"/>
      <c r="L61" s="37"/>
    </row>
    <row r="62" s="2" customFormat="1" ht="30" customHeight="1" spans="1:12">
      <c r="A62" s="16">
        <v>60</v>
      </c>
      <c r="B62" s="22" t="s">
        <v>176</v>
      </c>
      <c r="C62" s="24" t="s">
        <v>177</v>
      </c>
      <c r="D62" s="22" t="s">
        <v>178</v>
      </c>
      <c r="E62" s="24">
        <v>47.44</v>
      </c>
      <c r="F62" s="23">
        <v>1423.2</v>
      </c>
      <c r="G62" s="17">
        <f t="shared" si="5"/>
        <v>5692.8</v>
      </c>
      <c r="H62" s="19">
        <f t="shared" si="4"/>
        <v>1707.84</v>
      </c>
      <c r="I62" s="34" t="s">
        <v>16</v>
      </c>
      <c r="J62" s="22" t="s">
        <v>163</v>
      </c>
      <c r="K62" s="24">
        <v>13990424677</v>
      </c>
      <c r="L62" s="37"/>
    </row>
    <row r="63" s="1" customFormat="1" ht="30" customHeight="1" spans="1:12">
      <c r="A63" s="16">
        <v>61</v>
      </c>
      <c r="B63" s="22" t="s">
        <v>179</v>
      </c>
      <c r="C63" s="22" t="s">
        <v>180</v>
      </c>
      <c r="D63" s="22" t="s">
        <v>181</v>
      </c>
      <c r="E63" s="25">
        <v>87.14781</v>
      </c>
      <c r="F63" s="23">
        <v>2984.02</v>
      </c>
      <c r="G63" s="23">
        <f t="shared" ref="G63:G67" si="6">F63*4</f>
        <v>11936.08</v>
      </c>
      <c r="H63" s="26">
        <f t="shared" ref="H63:H68" si="7">G63*0.3</f>
        <v>3580.824</v>
      </c>
      <c r="I63" s="22" t="s">
        <v>16</v>
      </c>
      <c r="J63" s="22" t="s">
        <v>17</v>
      </c>
      <c r="K63" s="24" t="s">
        <v>182</v>
      </c>
      <c r="L63" s="24"/>
    </row>
    <row r="64" s="1" customFormat="1" ht="24" customHeight="1" spans="1:12">
      <c r="A64" s="16">
        <v>62</v>
      </c>
      <c r="B64" s="22" t="s">
        <v>179</v>
      </c>
      <c r="C64" s="22" t="s">
        <v>183</v>
      </c>
      <c r="D64" s="22" t="s">
        <v>184</v>
      </c>
      <c r="E64" s="25">
        <v>100.14519</v>
      </c>
      <c r="F64" s="23">
        <v>3446.16</v>
      </c>
      <c r="G64" s="23">
        <f t="shared" si="6"/>
        <v>13784.64</v>
      </c>
      <c r="H64" s="26">
        <f t="shared" si="7"/>
        <v>4135.392</v>
      </c>
      <c r="I64" s="41" t="s">
        <v>16</v>
      </c>
      <c r="J64" s="22" t="s">
        <v>17</v>
      </c>
      <c r="K64" s="24" t="s">
        <v>185</v>
      </c>
      <c r="L64" s="24"/>
    </row>
    <row r="65" s="1" customFormat="1" ht="30" customHeight="1" spans="1:12">
      <c r="A65" s="16">
        <v>63</v>
      </c>
      <c r="B65" s="24" t="s">
        <v>186</v>
      </c>
      <c r="C65" s="34" t="s">
        <v>187</v>
      </c>
      <c r="D65" s="22" t="s">
        <v>188</v>
      </c>
      <c r="E65" s="25">
        <v>73.79</v>
      </c>
      <c r="F65" s="23">
        <v>6641.1</v>
      </c>
      <c r="G65" s="17">
        <f>F65*2.5</f>
        <v>16602.75</v>
      </c>
      <c r="H65" s="19">
        <f t="shared" si="7"/>
        <v>4980.825</v>
      </c>
      <c r="I65" s="41" t="s">
        <v>16</v>
      </c>
      <c r="J65" s="22" t="s">
        <v>189</v>
      </c>
      <c r="K65" s="24">
        <v>17348167777</v>
      </c>
      <c r="L65" s="43" t="s">
        <v>190</v>
      </c>
    </row>
    <row r="66" s="1" customFormat="1" ht="29" customHeight="1" spans="1:12">
      <c r="A66" s="16">
        <v>64</v>
      </c>
      <c r="B66" s="24" t="s">
        <v>191</v>
      </c>
      <c r="C66" s="34" t="s">
        <v>187</v>
      </c>
      <c r="D66" s="22" t="s">
        <v>192</v>
      </c>
      <c r="E66" s="25">
        <v>31.02</v>
      </c>
      <c r="F66" s="23">
        <v>4342.8</v>
      </c>
      <c r="G66" s="17">
        <f>F66*2.5</f>
        <v>10857</v>
      </c>
      <c r="H66" s="19">
        <f t="shared" si="7"/>
        <v>3257.1</v>
      </c>
      <c r="I66" s="41" t="s">
        <v>16</v>
      </c>
      <c r="J66" s="22" t="s">
        <v>189</v>
      </c>
      <c r="K66" s="24">
        <v>17348167777</v>
      </c>
      <c r="L66" s="44"/>
    </row>
    <row r="67" s="1" customFormat="1" ht="33" customHeight="1" spans="1:12">
      <c r="A67" s="16">
        <v>65</v>
      </c>
      <c r="B67" s="24" t="s">
        <v>193</v>
      </c>
      <c r="C67" s="45" t="s">
        <v>194</v>
      </c>
      <c r="D67" s="22" t="s">
        <v>195</v>
      </c>
      <c r="E67" s="25">
        <v>50.38</v>
      </c>
      <c r="F67" s="23">
        <v>6801.3</v>
      </c>
      <c r="G67" s="17">
        <f>F67*3</f>
        <v>20403.9</v>
      </c>
      <c r="H67" s="19">
        <f t="shared" si="7"/>
        <v>6121.17</v>
      </c>
      <c r="I67" s="41" t="s">
        <v>16</v>
      </c>
      <c r="J67" s="22" t="s">
        <v>196</v>
      </c>
      <c r="K67" s="24" t="s">
        <v>197</v>
      </c>
      <c r="L67" s="36" t="s">
        <v>198</v>
      </c>
    </row>
    <row r="68" s="1" customFormat="1" ht="24" customHeight="1" spans="1:12">
      <c r="A68" s="16">
        <v>66</v>
      </c>
      <c r="B68" s="22" t="s">
        <v>199</v>
      </c>
      <c r="C68" s="22" t="s">
        <v>200</v>
      </c>
      <c r="D68" s="24" t="s">
        <v>201</v>
      </c>
      <c r="E68" s="24">
        <v>4200</v>
      </c>
      <c r="F68" s="25">
        <v>193333.33</v>
      </c>
      <c r="G68" s="17">
        <f>F68*4</f>
        <v>773333.32</v>
      </c>
      <c r="H68" s="19">
        <f t="shared" si="7"/>
        <v>231999.996</v>
      </c>
      <c r="I68" s="24" t="s">
        <v>16</v>
      </c>
      <c r="J68" s="22" t="s">
        <v>202</v>
      </c>
      <c r="K68" s="22">
        <v>13684399171</v>
      </c>
      <c r="L68" s="24"/>
    </row>
    <row r="69" s="1" customFormat="1" ht="25" customHeight="1" spans="1:12">
      <c r="A69" s="22"/>
      <c r="B69" s="46" t="s">
        <v>203</v>
      </c>
      <c r="C69" s="22"/>
      <c r="D69" s="24"/>
      <c r="E69" s="24"/>
      <c r="F69" s="25">
        <f>SUM(F3:F68)</f>
        <v>377812.938128375</v>
      </c>
      <c r="G69" s="25">
        <f>SUM(G3:G68)</f>
        <v>1486893.1025135</v>
      </c>
      <c r="H69" s="25">
        <f>SUM(H3:H68)</f>
        <v>446067.93075405</v>
      </c>
      <c r="I69" s="24"/>
      <c r="J69" s="22"/>
      <c r="K69" s="22"/>
      <c r="L69" s="24"/>
    </row>
    <row r="70" ht="61" customHeight="1" spans="1:12">
      <c r="A70" s="47" t="s">
        <v>204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ht="61" customHeight="1" spans="1:12">
      <c r="A71" s="48"/>
      <c r="B71" s="48"/>
      <c r="C71" s="48"/>
      <c r="D71" s="48"/>
      <c r="E71" s="48"/>
      <c r="F71" s="49"/>
      <c r="G71" s="49"/>
      <c r="H71" s="50"/>
      <c r="I71" s="48"/>
      <c r="J71" s="51"/>
      <c r="K71" s="48"/>
    </row>
    <row r="72" ht="61" customHeight="1" spans="1:12">
      <c r="A72" s="48"/>
      <c r="B72" s="48"/>
      <c r="C72" s="48"/>
      <c r="D72" s="48"/>
      <c r="E72" s="48"/>
      <c r="F72" s="49"/>
      <c r="G72" s="49"/>
      <c r="H72" s="50"/>
      <c r="I72" s="48"/>
      <c r="J72" s="51"/>
      <c r="K72" s="48"/>
    </row>
    <row r="73" ht="61" customHeight="1" spans="1:12">
      <c r="A73" s="48"/>
      <c r="B73" s="48"/>
      <c r="C73" s="48"/>
      <c r="D73" s="48"/>
      <c r="E73" s="48"/>
      <c r="F73" s="49"/>
      <c r="G73" s="49"/>
      <c r="H73" s="50"/>
      <c r="I73" s="48"/>
      <c r="J73" s="51"/>
      <c r="K73" s="48"/>
    </row>
    <row r="74" ht="61" customHeight="1" spans="1:12">
      <c r="A74" s="48"/>
      <c r="B74" s="48"/>
      <c r="C74" s="48"/>
      <c r="D74" s="48"/>
      <c r="E74" s="48"/>
      <c r="F74" s="49"/>
      <c r="G74" s="49"/>
      <c r="H74" s="50"/>
      <c r="I74" s="48"/>
      <c r="J74" s="51"/>
      <c r="K74" s="48"/>
    </row>
    <row r="75" ht="61" customHeight="1" spans="1:12">
      <c r="A75" s="48"/>
      <c r="B75" s="48"/>
      <c r="C75" s="48"/>
      <c r="D75" s="48"/>
      <c r="E75" s="48"/>
      <c r="F75" s="49"/>
      <c r="G75" s="49"/>
      <c r="H75" s="50"/>
      <c r="I75" s="48"/>
      <c r="J75" s="51"/>
      <c r="K75" s="48"/>
    </row>
    <row r="76" customHeight="1" spans="1:12">
      <c r="A76" s="52"/>
    </row>
  </sheetData>
  <mergeCells count="7">
    <mergeCell ref="A1:K1"/>
    <mergeCell ref="A70:L70"/>
    <mergeCell ref="C55:C61"/>
    <mergeCell ref="D55:D61"/>
    <mergeCell ref="J55:J61"/>
    <mergeCell ref="K55:K61"/>
    <mergeCell ref="L65:L66"/>
  </mergeCells>
  <printOptions horizontalCentered="1"/>
  <pageMargins left="0.156944444444444" right="0.0388888888888889" top="0.354166666666667" bottom="0.629861111111111" header="0.236111111111111" footer="0.5"/>
  <pageSetup paperSize="9" fitToHeight="0" orientation="landscape" horizontalDpi="600"/>
  <headerFooter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集团公司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白长山</cp:lastModifiedBy>
  <dcterms:created xsi:type="dcterms:W3CDTF">2022-04-25T07:09:00Z</dcterms:created>
  <dcterms:modified xsi:type="dcterms:W3CDTF">2026-08-02T03:16:06Z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2B90FF967C19431C9C01091F12571D13</vt:lpwstr>
  </property>
  <property fmtid="{D5CDD505-2E9C-101B-9397-08002B2CF9AE}" pid="3" name="commondata">
    <vt:lpwstr>eyJoZGlkIjoiNTNiNzYxOTE1OTBlYzhmMzNiZTU4Mzk3MDhhNTQ1ZTMifQ==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