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政府性基金2025.11.7" sheetId="1" r:id="rId1"/>
  </sheets>
  <externalReferences>
    <externalReference r:id="rId2"/>
  </externalReferences>
  <definedNames>
    <definedName name="Database" hidden="1">#REF!</definedName>
    <definedName name="_xlnm.Print_Titles" localSheetId="0">政府性基金2025.11.7!$4:$4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<sst xmlns="http://schemas.openxmlformats.org/spreadsheetml/2006/main" count="55" uniqueCount="50">
  <si>
    <t>附件2</t>
  </si>
  <si>
    <t>马尔康市2025年政府性基金预算收支调整表</t>
  </si>
  <si>
    <t>单位：万元</t>
  </si>
  <si>
    <t>预算科目</t>
  </si>
  <si>
    <t>当年预算数</t>
  </si>
  <si>
    <t>增减变动数</t>
  </si>
  <si>
    <t>调整预算数</t>
  </si>
  <si>
    <t>政府性基金预算收入</t>
  </si>
  <si>
    <t>一、政府性基金支出</t>
  </si>
  <si>
    <t xml:space="preserve">      国有土地使用权出让金收入</t>
  </si>
  <si>
    <t>（一）文化旅游体育与传媒支出</t>
  </si>
  <si>
    <t xml:space="preserve">      国有土地收益基金收入</t>
  </si>
  <si>
    <t xml:space="preserve">  国家电影事业发展专项资金安排的支出</t>
  </si>
  <si>
    <t xml:space="preserve">      农业土地开发资金收入</t>
  </si>
  <si>
    <t>(二）城乡社区支出</t>
  </si>
  <si>
    <t xml:space="preserve">      污水处理费收入</t>
  </si>
  <si>
    <t xml:space="preserve">  国有土地使用权出让收入安排的支出</t>
  </si>
  <si>
    <t xml:space="preserve">      城市基础设施配套费收入</t>
  </si>
  <si>
    <t xml:space="preserve">  国有土地收益基金安排的支出</t>
  </si>
  <si>
    <t>政府性基金预算上级补助收入</t>
  </si>
  <si>
    <t xml:space="preserve">  城市基础设施配套费安排的支出</t>
  </si>
  <si>
    <t xml:space="preserve">    科学技术</t>
  </si>
  <si>
    <t xml:space="preserve">  污水处理费安排的支出</t>
  </si>
  <si>
    <t xml:space="preserve">    文化旅游体育与传媒</t>
  </si>
  <si>
    <t xml:space="preserve"> 农业土地开发资金支出</t>
  </si>
  <si>
    <t xml:space="preserve">    社会保障和就业</t>
  </si>
  <si>
    <t xml:space="preserve">  超长期特别国债安排的支出</t>
  </si>
  <si>
    <t xml:space="preserve">    节能环保</t>
  </si>
  <si>
    <t>（三）农林水支出</t>
  </si>
  <si>
    <t xml:space="preserve">    城乡社区</t>
  </si>
  <si>
    <t xml:space="preserve">  大中型水库库区基金安排的支出</t>
  </si>
  <si>
    <t xml:space="preserve">    农林水</t>
  </si>
  <si>
    <t>（四）资源勘探工业信息等支出</t>
  </si>
  <si>
    <t xml:space="preserve">    交通运输</t>
  </si>
  <si>
    <t xml:space="preserve">    资源勘探工业信息等</t>
  </si>
  <si>
    <t>（五）其他支出</t>
  </si>
  <si>
    <t xml:space="preserve">    自然资源海洋气象等</t>
  </si>
  <si>
    <t>其他地方自行试点项目收益专项债券收入安排的支出</t>
  </si>
  <si>
    <t xml:space="preserve"> </t>
  </si>
  <si>
    <t xml:space="preserve">    超长期特别国债转移支付收入</t>
  </si>
  <si>
    <t>彩票公益金安排的支出</t>
  </si>
  <si>
    <t xml:space="preserve">    其他收入</t>
  </si>
  <si>
    <t xml:space="preserve"> （六）债务付息支出</t>
  </si>
  <si>
    <t>政府性基金预算上年结转收入</t>
  </si>
  <si>
    <t>政府性基金预算调入资金</t>
  </si>
  <si>
    <t xml:space="preserve">    其他调入资金</t>
  </si>
  <si>
    <t>债务转贷收入</t>
  </si>
  <si>
    <t xml:space="preserve">  地方政府专项债务转贷收入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</si>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</sst>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_);[Red]\(#,##0\)"/>
    <numFmt numFmtId="178" formatCode="#,##0_ "/>
    <numFmt numFmtId="179" formatCode="#,##0.00_ "/>
    <numFmt numFmtId="180" formatCode="#,##0.00_);[Red]\(#,##0.00\)"/>
  </numFmts>
  <fonts count="42">
    <font>
      <sz val="12"/>
      <name val="Times New Roman"/>
      <charset val="0"/>
    </font>
    <font>
      <sz val="14"/>
      <name val="宋体"/>
      <charset val="134"/>
    </font>
    <font>
      <sz val="11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.5"/>
      <color rgb="FF000000"/>
      <name val="宋体"/>
      <charset val="0"/>
    </font>
    <font>
      <sz val="10.5"/>
      <color rgb="FF000000"/>
      <name val="宋体"/>
      <charset val="0"/>
    </font>
    <font>
      <b/>
      <sz val="12"/>
      <color indexed="8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</font>
    <font>
      <sz val="12"/>
      <color rgb="FFFF0000"/>
      <name val="仿宋"/>
      <charset val="134"/>
    </font>
    <font>
      <sz val="12"/>
      <name val="仿宋"/>
      <charset val="134"/>
    </font>
    <font>
      <b/>
      <sz val="12"/>
      <name val="宋体"/>
      <charset val="134"/>
      <scheme val="major"/>
    </font>
    <font>
      <b/>
      <sz val="12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/>
    <xf numFmtId="176" fontId="5" fillId="0" borderId="0" applyFont="0" applyFill="0" applyBorder="0" applyAlignment="0" applyProtection="0">
      <alignment vertical="center"/>
    </xf>
    <xf numFmtId="0" fontId="5" fillId="0" borderId="0"/>
  </cellStyleXfs>
  <cellXfs count="47">
    <xf numFmtId="0" fontId="0" fillId="0" borderId="0" xfId="0"/>
    <xf numFmtId="0" fontId="0" fillId="0" borderId="0" xfId="0" applyFont="1" applyFill="1"/>
    <xf numFmtId="177" fontId="0" fillId="0" borderId="0" xfId="0" applyNumberFormat="1" applyFont="1" applyFill="1"/>
    <xf numFmtId="0" fontId="1" fillId="0" borderId="0" xfId="0" applyFont="1" applyFill="1"/>
    <xf numFmtId="177" fontId="2" fillId="0" borderId="0" xfId="0" applyNumberFormat="1" applyFont="1" applyFill="1"/>
    <xf numFmtId="0" fontId="2" fillId="0" borderId="0" xfId="0" applyFont="1" applyFill="1"/>
    <xf numFmtId="0" fontId="3" fillId="0" borderId="0" xfId="49" applyNumberFormat="1" applyFont="1" applyFill="1" applyAlignment="1" applyProtection="1">
      <alignment horizontal="center" vertical="center" wrapText="1"/>
      <protection locked="0"/>
    </xf>
    <xf numFmtId="0" fontId="4" fillId="0" borderId="0" xfId="49" applyNumberFormat="1" applyFont="1" applyFill="1" applyAlignment="1" applyProtection="1">
      <alignment vertical="center"/>
      <protection locked="0"/>
    </xf>
    <xf numFmtId="0" fontId="2" fillId="0" borderId="0" xfId="49" applyFont="1" applyFill="1" applyBorder="1" applyAlignment="1">
      <alignment horizontal="right" vertical="center"/>
    </xf>
    <xf numFmtId="0" fontId="5" fillId="0" borderId="0" xfId="49" applyNumberFormat="1" applyFont="1" applyFill="1" applyBorder="1" applyAlignment="1" applyProtection="1">
      <alignment horizontal="right" vertical="center"/>
      <protection locked="0"/>
    </xf>
    <xf numFmtId="9" fontId="5" fillId="0" borderId="0" xfId="49" applyNumberFormat="1" applyFont="1" applyFill="1"/>
    <xf numFmtId="178" fontId="6" fillId="0" borderId="1" xfId="50" applyNumberFormat="1" applyFont="1" applyFill="1" applyBorder="1" applyAlignment="1" applyProtection="1">
      <alignment horizontal="center" vertical="center"/>
    </xf>
    <xf numFmtId="177" fontId="6" fillId="0" borderId="1" xfId="49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vertical="center"/>
    </xf>
    <xf numFmtId="179" fontId="8" fillId="0" borderId="1" xfId="50" applyNumberFormat="1" applyFont="1" applyFill="1" applyBorder="1" applyAlignment="1" applyProtection="1">
      <alignment horizontal="right" vertical="center"/>
    </xf>
    <xf numFmtId="177" fontId="8" fillId="0" borderId="1" xfId="50" applyNumberFormat="1" applyFont="1" applyFill="1" applyBorder="1" applyAlignment="1" applyProtection="1">
      <alignment horizontal="right" vertical="center"/>
    </xf>
    <xf numFmtId="0" fontId="9" fillId="0" borderId="0" xfId="49" applyFont="1" applyFill="1"/>
    <xf numFmtId="3" fontId="5" fillId="0" borderId="1" xfId="0" applyNumberFormat="1" applyFont="1" applyFill="1" applyBorder="1" applyAlignment="1" applyProtection="1">
      <alignment vertical="center" wrapText="1"/>
    </xf>
    <xf numFmtId="179" fontId="10" fillId="0" borderId="1" xfId="50" applyNumberFormat="1" applyFont="1" applyFill="1" applyBorder="1" applyAlignment="1" applyProtection="1">
      <alignment horizontal="right" vertical="center"/>
    </xf>
    <xf numFmtId="3" fontId="10" fillId="0" borderId="1" xfId="0" applyNumberFormat="1" applyFont="1" applyFill="1" applyBorder="1" applyAlignment="1" applyProtection="1">
      <alignment vertical="center" wrapText="1"/>
    </xf>
    <xf numFmtId="179" fontId="11" fillId="0" borderId="1" xfId="51" applyNumberFormat="1" applyFont="1" applyFill="1" applyBorder="1" applyAlignment="1" applyProtection="1">
      <alignment horizontal="right" vertical="center" wrapText="1"/>
    </xf>
    <xf numFmtId="3" fontId="8" fillId="0" borderId="1" xfId="0" applyNumberFormat="1" applyFont="1" applyFill="1" applyBorder="1" applyAlignment="1" applyProtection="1">
      <alignment vertical="center" wrapText="1"/>
    </xf>
    <xf numFmtId="0" fontId="10" fillId="0" borderId="2" xfId="0" applyFont="1" applyFill="1" applyBorder="1" applyAlignment="1">
      <alignment vertical="center"/>
    </xf>
    <xf numFmtId="179" fontId="12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179" fontId="10" fillId="0" borderId="4" xfId="50" applyNumberFormat="1" applyFont="1" applyFill="1" applyBorder="1" applyAlignment="1" applyProtection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179" fontId="8" fillId="0" borderId="5" xfId="50" applyNumberFormat="1" applyFont="1" applyFill="1" applyBorder="1" applyAlignment="1" applyProtection="1">
      <alignment horizontal="right" vertical="center"/>
    </xf>
    <xf numFmtId="0" fontId="14" fillId="0" borderId="1" xfId="0" applyFont="1" applyBorder="1" applyAlignment="1">
      <alignment horizontal="left" vertical="center" wrapText="1"/>
    </xf>
    <xf numFmtId="179" fontId="10" fillId="0" borderId="5" xfId="50" applyNumberFormat="1" applyFont="1" applyFill="1" applyBorder="1" applyAlignment="1" applyProtection="1">
      <alignment horizontal="right" vertical="center"/>
    </xf>
    <xf numFmtId="0" fontId="0" fillId="0" borderId="0" xfId="49" applyFill="1"/>
    <xf numFmtId="179" fontId="11" fillId="0" borderId="1" xfId="51" applyNumberFormat="1" applyFont="1" applyFill="1" applyBorder="1" applyAlignment="1" applyProtection="1">
      <alignment vertical="center" wrapText="1"/>
    </xf>
    <xf numFmtId="179" fontId="11" fillId="0" borderId="4" xfId="51" applyNumberFormat="1" applyFont="1" applyFill="1" applyBorder="1" applyAlignment="1" applyProtection="1">
      <alignment vertical="center" wrapText="1"/>
    </xf>
    <xf numFmtId="179" fontId="15" fillId="0" borderId="1" xfId="51" applyNumberFormat="1" applyFont="1" applyFill="1" applyBorder="1" applyAlignment="1" applyProtection="1">
      <alignment vertical="center" wrapText="1"/>
    </xf>
    <xf numFmtId="0" fontId="10" fillId="0" borderId="6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3" fontId="18" fillId="0" borderId="1" xfId="0" applyNumberFormat="1" applyFont="1" applyFill="1" applyBorder="1" applyAlignment="1" applyProtection="1">
      <alignment vertical="center" wrapText="1"/>
    </xf>
    <xf numFmtId="3" fontId="19" fillId="0" borderId="1" xfId="0" applyNumberFormat="1" applyFont="1" applyFill="1" applyBorder="1" applyAlignment="1" applyProtection="1">
      <alignment vertical="center" wrapText="1"/>
    </xf>
    <xf numFmtId="0" fontId="6" fillId="0" borderId="4" xfId="49" applyNumberFormat="1" applyFont="1" applyFill="1" applyBorder="1" applyAlignment="1" applyProtection="1">
      <alignment horizontal="center" vertical="center"/>
    </xf>
    <xf numFmtId="180" fontId="20" fillId="0" borderId="1" xfId="50" applyNumberFormat="1" applyFont="1" applyFill="1" applyBorder="1" applyAlignment="1" applyProtection="1">
      <alignment horizontal="right" vertical="center"/>
    </xf>
    <xf numFmtId="3" fontId="6" fillId="0" borderId="1" xfId="49" applyNumberFormat="1" applyFont="1" applyFill="1" applyBorder="1" applyAlignment="1" applyProtection="1">
      <alignment horizontal="center" vertical="center"/>
    </xf>
    <xf numFmtId="179" fontId="20" fillId="0" borderId="1" xfId="50" applyNumberFormat="1" applyFont="1" applyFill="1" applyBorder="1" applyAlignment="1" applyProtection="1">
      <alignment horizontal="right" vertical="center"/>
    </xf>
    <xf numFmtId="0" fontId="21" fillId="0" borderId="0" xfId="0" applyFont="1" applyFill="1"/>
    <xf numFmtId="177" fontId="21" fillId="0" borderId="0" xfId="0" applyNumberFormat="1" applyFont="1" applyFill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千位分隔[0]_Sheet1" xfId="50"/>
    <cellStyle name="常规 10 4 3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8468;&#20214;1.2.3-&#39532;&#23572;&#24247;&#24066;&#20154;&#27665;&#25919;&#24220;2025&#24180;&#39044;&#31639;&#35843;&#25972;&#33609;&#26696;&#34920;&#65288;&#23450;&#312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般公共预算2025.11.7"/>
      <sheetName val="政府性基金2025.11.7"/>
      <sheetName val="国有资本经营2025.11.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I30"/>
  <sheetViews>
    <sheetView tabSelected="1" workbookViewId="0">
      <selection activeCell="A2" sqref="A2:H2"/>
    </sheetView>
  </sheetViews>
  <sheetFormatPr defaultColWidth="9" defaultRowHeight="15.5"/>
  <cols>
    <col min="1" max="1" width="32.625" style="1" customWidth="1"/>
    <col min="2" max="4" width="16.625" style="2" customWidth="1"/>
    <col min="5" max="5" width="32.625" style="1" customWidth="1"/>
    <col min="6" max="8" width="16.625" style="2" customWidth="1"/>
    <col min="9" max="9" width="8.875" style="1" customWidth="1"/>
    <col min="10" max="10" width="6.375" style="1" customWidth="1"/>
    <col min="11" max="16384" width="9" style="1"/>
  </cols>
  <sheetData>
    <row r="1" ht="23.1" customHeight="1" spans="1:9">
      <c r="A1" s="3" t="s">
        <v>0</v>
      </c>
      <c r="B1" s="4"/>
      <c r="C1" s="4"/>
      <c r="D1" s="4"/>
      <c r="E1" s="5"/>
      <c r="F1" s="4"/>
      <c r="G1" s="4"/>
      <c r="H1" s="4"/>
    </row>
    <row r="2" ht="45" customHeight="1" spans="1:9">
      <c r="A2" s="6" t="s">
        <v>1</v>
      </c>
      <c r="B2" s="6"/>
      <c r="C2" s="6"/>
      <c r="D2" s="6"/>
      <c r="E2" s="6"/>
      <c r="F2" s="6"/>
      <c r="G2" s="6"/>
      <c r="H2" s="6"/>
      <c r="I2" s="7"/>
    </row>
    <row r="3" ht="24" customHeight="1" spans="1:9">
      <c r="A3" s="8"/>
      <c r="B3" s="8"/>
      <c r="C3" s="8"/>
      <c r="D3" s="8"/>
      <c r="E3" s="8"/>
      <c r="F3" s="8"/>
      <c r="G3" s="8"/>
      <c r="H3" s="9" t="s">
        <v>2</v>
      </c>
      <c r="I3" s="10"/>
    </row>
    <row r="4" ht="40" customHeight="1" spans="1:9">
      <c r="A4" s="11" t="s">
        <v>3</v>
      </c>
      <c r="B4" s="12" t="s">
        <v>4</v>
      </c>
      <c r="C4" s="12" t="s">
        <v>5</v>
      </c>
      <c r="D4" s="12" t="s">
        <v>6</v>
      </c>
      <c r="E4" s="11" t="s">
        <v>3</v>
      </c>
      <c r="F4" s="12" t="s">
        <v>4</v>
      </c>
      <c r="G4" s="12" t="s">
        <v>5</v>
      </c>
      <c r="H4" s="12" t="s">
        <v>6</v>
      </c>
      <c r="I4" s="7"/>
    </row>
    <row r="5" ht="23.1" customHeight="1" spans="1:9">
      <c r="A5" s="13" t="s">
        <v>7</v>
      </c>
      <c r="B5" s="14">
        <f>SUM(B6:B10)</f>
        <v>1130</v>
      </c>
      <c r="C5" s="14"/>
      <c r="D5" s="14">
        <f>SUM(D6:D10)</f>
        <v>1130</v>
      </c>
      <c r="E5" s="13" t="s">
        <v>8</v>
      </c>
      <c r="F5" s="15"/>
      <c r="G5" s="15"/>
      <c r="H5" s="15"/>
      <c r="I5" s="16"/>
    </row>
    <row r="6" ht="32" customHeight="1" spans="1:9">
      <c r="A6" s="17" t="s">
        <v>9</v>
      </c>
      <c r="B6" s="18">
        <v>900</v>
      </c>
      <c r="C6" s="18"/>
      <c r="D6" s="18">
        <v>900</v>
      </c>
      <c r="E6" s="19" t="s">
        <v>10</v>
      </c>
      <c r="F6" s="14">
        <f>SUM(F7)</f>
        <v>2</v>
      </c>
      <c r="G6" s="14"/>
      <c r="H6" s="14">
        <f>SUM(H7)</f>
        <v>2</v>
      </c>
      <c r="I6" s="16"/>
    </row>
    <row r="7" ht="34" customHeight="1" spans="1:9">
      <c r="A7" s="17" t="s">
        <v>11</v>
      </c>
      <c r="B7" s="20">
        <v>50</v>
      </c>
      <c r="C7" s="20"/>
      <c r="D7" s="20">
        <v>50</v>
      </c>
      <c r="E7" s="19" t="s">
        <v>12</v>
      </c>
      <c r="F7" s="18">
        <v>2</v>
      </c>
      <c r="G7" s="18"/>
      <c r="H7" s="18">
        <v>2</v>
      </c>
      <c r="I7" s="16"/>
    </row>
    <row r="8" ht="23.1" customHeight="1" spans="1:9">
      <c r="A8" s="17" t="s">
        <v>13</v>
      </c>
      <c r="B8" s="20">
        <v>150</v>
      </c>
      <c r="C8" s="20"/>
      <c r="D8" s="20">
        <v>150</v>
      </c>
      <c r="E8" s="21" t="s">
        <v>14</v>
      </c>
      <c r="F8" s="14">
        <f>SUM(F9:F14)</f>
        <v>5222</v>
      </c>
      <c r="G8" s="14"/>
      <c r="H8" s="14">
        <f>SUM(H9:H14)</f>
        <v>5222</v>
      </c>
      <c r="I8" s="16"/>
    </row>
    <row r="9" ht="23.1" customHeight="1" spans="1:9">
      <c r="A9" s="17" t="s">
        <v>15</v>
      </c>
      <c r="B9" s="20"/>
      <c r="C9" s="20"/>
      <c r="D9" s="20"/>
      <c r="E9" s="22" t="s">
        <v>16</v>
      </c>
      <c r="F9" s="23">
        <v>1052</v>
      </c>
      <c r="G9" s="23"/>
      <c r="H9" s="18">
        <v>1052</v>
      </c>
      <c r="I9" s="16"/>
    </row>
    <row r="10" ht="23.1" customHeight="1" spans="1:9">
      <c r="A10" s="17" t="s">
        <v>17</v>
      </c>
      <c r="B10" s="20">
        <v>30</v>
      </c>
      <c r="C10" s="20"/>
      <c r="D10" s="20">
        <v>30</v>
      </c>
      <c r="E10" s="22" t="s">
        <v>18</v>
      </c>
      <c r="F10" s="23">
        <v>50</v>
      </c>
      <c r="G10" s="23"/>
      <c r="H10" s="18">
        <v>50</v>
      </c>
      <c r="I10" s="16"/>
    </row>
    <row r="11" ht="23.1" customHeight="1" spans="1:9">
      <c r="A11" s="13" t="s">
        <v>19</v>
      </c>
      <c r="B11" s="18"/>
      <c r="C11" s="14">
        <f>SUM(C12:C22)</f>
        <v>3534</v>
      </c>
      <c r="D11" s="14">
        <f>SUM(D12:D22)</f>
        <v>3534</v>
      </c>
      <c r="E11" s="22" t="s">
        <v>20</v>
      </c>
      <c r="F11" s="23">
        <v>30</v>
      </c>
      <c r="G11" s="23"/>
      <c r="H11" s="18">
        <v>30</v>
      </c>
      <c r="I11" s="16"/>
    </row>
    <row r="12" ht="23.1" customHeight="1" spans="1:9">
      <c r="A12" s="24" t="s">
        <v>21</v>
      </c>
      <c r="B12" s="18"/>
      <c r="C12" s="18"/>
      <c r="D12" s="18"/>
      <c r="E12" s="22" t="s">
        <v>22</v>
      </c>
      <c r="F12" s="18"/>
      <c r="G12" s="18"/>
      <c r="H12" s="18"/>
      <c r="I12" s="16"/>
    </row>
    <row r="13" ht="23.1" customHeight="1" spans="1:9">
      <c r="A13" s="24" t="s">
        <v>23</v>
      </c>
      <c r="B13" s="18"/>
      <c r="C13" s="18"/>
      <c r="D13" s="18"/>
      <c r="E13" s="22" t="s">
        <v>24</v>
      </c>
      <c r="F13" s="23">
        <v>150</v>
      </c>
      <c r="G13" s="23"/>
      <c r="H13" s="18">
        <v>150</v>
      </c>
      <c r="I13" s="16"/>
    </row>
    <row r="14" ht="23.1" customHeight="1" spans="1:9">
      <c r="A14" s="24" t="s">
        <v>25</v>
      </c>
      <c r="B14" s="18"/>
      <c r="C14" s="18"/>
      <c r="D14" s="18"/>
      <c r="E14" s="22" t="s">
        <v>26</v>
      </c>
      <c r="F14" s="18">
        <v>3940</v>
      </c>
      <c r="G14" s="18"/>
      <c r="H14" s="18">
        <v>3940</v>
      </c>
      <c r="I14" s="16"/>
    </row>
    <row r="15" ht="23.1" customHeight="1" spans="1:9">
      <c r="A15" s="24" t="s">
        <v>27</v>
      </c>
      <c r="B15" s="18"/>
      <c r="C15" s="18"/>
      <c r="D15" s="18"/>
      <c r="E15" s="25" t="s">
        <v>28</v>
      </c>
      <c r="F15" s="14">
        <f>SUM(F16)</f>
        <v>708</v>
      </c>
      <c r="G15" s="14">
        <v>3060</v>
      </c>
      <c r="H15" s="14">
        <f>SUM(H16)</f>
        <v>3768</v>
      </c>
      <c r="I15" s="16"/>
    </row>
    <row r="16" ht="23.1" customHeight="1" spans="1:9">
      <c r="A16" s="24" t="s">
        <v>29</v>
      </c>
      <c r="B16" s="18"/>
      <c r="C16" s="18"/>
      <c r="D16" s="18"/>
      <c r="E16" s="22" t="s">
        <v>30</v>
      </c>
      <c r="F16" s="18">
        <v>708</v>
      </c>
      <c r="G16" s="18">
        <v>3060</v>
      </c>
      <c r="H16" s="18">
        <v>3768</v>
      </c>
      <c r="I16" s="16"/>
    </row>
    <row r="17" ht="23.1" customHeight="1" spans="1:9">
      <c r="A17" s="24" t="s">
        <v>31</v>
      </c>
      <c r="B17" s="18"/>
      <c r="C17" s="18">
        <v>222</v>
      </c>
      <c r="D17" s="18">
        <v>222</v>
      </c>
      <c r="E17" s="25" t="s">
        <v>32</v>
      </c>
      <c r="F17" s="14">
        <f>F18</f>
        <v>99</v>
      </c>
      <c r="G17" s="14">
        <v>342</v>
      </c>
      <c r="H17" s="14">
        <f>H18</f>
        <v>441</v>
      </c>
      <c r="I17" s="16"/>
    </row>
    <row r="18" ht="23.1" customHeight="1" spans="1:9">
      <c r="A18" s="24" t="s">
        <v>33</v>
      </c>
      <c r="B18" s="18"/>
      <c r="C18" s="18"/>
      <c r="D18" s="18"/>
      <c r="E18" s="26" t="s">
        <v>26</v>
      </c>
      <c r="F18" s="18">
        <v>99</v>
      </c>
      <c r="G18" s="18">
        <v>342</v>
      </c>
      <c r="H18" s="18">
        <v>441</v>
      </c>
      <c r="I18" s="16"/>
    </row>
    <row r="19" ht="23.1" customHeight="1" spans="1:9">
      <c r="A19" s="24" t="s">
        <v>34</v>
      </c>
      <c r="B19" s="18"/>
      <c r="C19" s="18"/>
      <c r="D19" s="27"/>
      <c r="E19" s="28" t="s">
        <v>35</v>
      </c>
      <c r="F19" s="29">
        <v>731</v>
      </c>
      <c r="G19" s="14">
        <v>10938</v>
      </c>
      <c r="H19" s="14">
        <v>11669</v>
      </c>
      <c r="I19" s="16"/>
    </row>
    <row r="20" ht="44" customHeight="1" spans="1:9">
      <c r="A20" s="24" t="s">
        <v>36</v>
      </c>
      <c r="B20" s="18"/>
      <c r="C20" s="18"/>
      <c r="D20" s="27"/>
      <c r="E20" s="30" t="s">
        <v>37</v>
      </c>
      <c r="F20" s="31" t="s">
        <v>38</v>
      </c>
      <c r="G20" s="18">
        <v>10806</v>
      </c>
      <c r="H20" s="18">
        <v>10806</v>
      </c>
      <c r="I20" s="32"/>
    </row>
    <row r="21" ht="23.1" customHeight="1" spans="1:9">
      <c r="A21" s="24" t="s">
        <v>39</v>
      </c>
      <c r="B21" s="33"/>
      <c r="C21" s="33">
        <v>3180</v>
      </c>
      <c r="D21" s="34">
        <v>3180</v>
      </c>
      <c r="E21" s="30" t="s">
        <v>40</v>
      </c>
      <c r="F21" s="31">
        <v>731</v>
      </c>
      <c r="G21" s="18">
        <v>132</v>
      </c>
      <c r="H21" s="18">
        <v>863</v>
      </c>
      <c r="I21" s="32"/>
    </row>
    <row r="22" ht="23.1" customHeight="1" spans="1:9">
      <c r="A22" s="24" t="s">
        <v>41</v>
      </c>
      <c r="B22" s="33"/>
      <c r="C22" s="33">
        <v>132</v>
      </c>
      <c r="D22" s="27">
        <v>132</v>
      </c>
      <c r="E22" s="28" t="s">
        <v>42</v>
      </c>
      <c r="F22" s="29">
        <v>1969</v>
      </c>
      <c r="G22" s="14"/>
      <c r="H22" s="14">
        <v>1969</v>
      </c>
      <c r="I22" s="32"/>
    </row>
    <row r="23" ht="26" customHeight="1" spans="1:9">
      <c r="A23" s="13" t="s">
        <v>43</v>
      </c>
      <c r="B23" s="35">
        <v>5632</v>
      </c>
      <c r="C23" s="35"/>
      <c r="D23" s="35">
        <v>5632</v>
      </c>
      <c r="E23" s="36"/>
      <c r="F23" s="23"/>
      <c r="G23" s="23"/>
      <c r="H23" s="23"/>
      <c r="I23" s="32"/>
    </row>
    <row r="24" ht="35" customHeight="1" spans="1:9">
      <c r="A24" s="13" t="s">
        <v>44</v>
      </c>
      <c r="B24" s="35">
        <v>1969</v>
      </c>
      <c r="C24" s="35"/>
      <c r="D24" s="14">
        <v>1969</v>
      </c>
      <c r="E24" s="37"/>
      <c r="F24" s="23"/>
      <c r="G24" s="23"/>
      <c r="H24" s="18"/>
      <c r="I24" s="32"/>
    </row>
    <row r="25" ht="35" customHeight="1" spans="1:9">
      <c r="A25" s="24" t="s">
        <v>45</v>
      </c>
      <c r="B25" s="33">
        <v>1969</v>
      </c>
      <c r="C25" s="33"/>
      <c r="D25" s="18">
        <v>1969</v>
      </c>
      <c r="E25" s="38"/>
      <c r="F25" s="23"/>
      <c r="G25" s="23"/>
      <c r="H25" s="18"/>
      <c r="I25" s="32"/>
    </row>
    <row r="26" ht="35" customHeight="1" spans="1:9">
      <c r="A26" s="13" t="s">
        <v>46</v>
      </c>
      <c r="B26" s="33"/>
      <c r="C26" s="35">
        <v>10806</v>
      </c>
      <c r="D26" s="14">
        <f>SUM(D27)</f>
        <v>10806</v>
      </c>
      <c r="E26" s="39"/>
      <c r="F26" s="23"/>
      <c r="G26" s="23"/>
      <c r="H26" s="14"/>
      <c r="I26" s="32"/>
    </row>
    <row r="27" ht="23.1" customHeight="1" spans="1:9">
      <c r="A27" s="24" t="s">
        <v>47</v>
      </c>
      <c r="B27" s="18"/>
      <c r="C27" s="18">
        <v>10806</v>
      </c>
      <c r="D27" s="18">
        <v>10806</v>
      </c>
      <c r="E27" s="40"/>
      <c r="F27" s="18"/>
      <c r="G27" s="18"/>
      <c r="H27" s="18"/>
      <c r="I27" s="32"/>
    </row>
    <row r="28" ht="23.1" customHeight="1" spans="1:9">
      <c r="A28" s="40"/>
      <c r="B28" s="18"/>
      <c r="C28" s="18"/>
      <c r="D28" s="18"/>
      <c r="E28" s="40"/>
      <c r="F28" s="18"/>
      <c r="G28" s="18"/>
      <c r="H28" s="18"/>
      <c r="I28" s="32"/>
    </row>
    <row r="29" s="1" customFormat="1" ht="29" customHeight="1" spans="1:9">
      <c r="A29" s="41" t="s">
        <v>48</v>
      </c>
      <c r="B29" s="42">
        <f>B5+B23+B24</f>
        <v>8731</v>
      </c>
      <c r="C29" s="42">
        <f>C11+C26</f>
        <v>14340</v>
      </c>
      <c r="D29" s="42">
        <f>D5+D11+D23+D24+D26</f>
        <v>23071</v>
      </c>
      <c r="E29" s="43" t="s">
        <v>49</v>
      </c>
      <c r="F29" s="44">
        <f>F6+F8+F15+F17+F19+F22</f>
        <v>8731</v>
      </c>
      <c r="G29" s="44">
        <f>G15+G17+G19</f>
        <v>14340</v>
      </c>
      <c r="H29" s="44">
        <f>H6+H8+H15+H17+H19+H22</f>
        <v>23071</v>
      </c>
      <c r="I29" s="32"/>
    </row>
    <row r="30" spans="1:9">
      <c r="E30" s="45"/>
      <c r="F30" s="46"/>
      <c r="G30" s="46"/>
      <c r="H30" s="46"/>
    </row>
  </sheetData>
  <mergeCells count="2">
    <mergeCell ref="A2:H2"/>
    <mergeCell ref="A3:F3"/>
  </mergeCells>
  <printOptions horizontalCentered="1"/>
  <pageMargins left="0" right="0" top="0.979166666666667" bottom="0.979166666666667" header="0.511805555555556" footer="0.511805555555556"/>
  <pageSetup paperSize="9" scale="85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政府性基金2025.11.7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123456</cp:lastModifiedBy>
  <dcterms:created xsi:type="dcterms:W3CDTF">2025-12-16T01:46:16Z</dcterms:created>
  <dcterms:modified xsi:type="dcterms:W3CDTF">2025-12-16T01:46:38Z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21A61B5821B7453EA801A7ADCCEFEFD7_11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